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/Users/newman/Desktop/"/>
    </mc:Choice>
  </mc:AlternateContent>
  <xr:revisionPtr revIDLastSave="0" documentId="8_{8A79ED08-6F75-364C-885F-E118137A8338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M5dwGn/cne5lJP4VKwn7hxS+Dr7WydYAuoLzkOKXzU="/>
    </ext>
  </extLst>
</workbook>
</file>

<file path=xl/calcChain.xml><?xml version="1.0" encoding="utf-8"?>
<calcChain xmlns="http://schemas.openxmlformats.org/spreadsheetml/2006/main">
  <c r="I133" i="1" l="1"/>
  <c r="H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4" i="1"/>
  <c r="I10" i="1" s="1"/>
  <c r="I11" i="1" s="1"/>
  <c r="H54" i="1"/>
  <c r="H10" i="1" s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<sst xmlns="http://schemas.openxmlformats.org/spreadsheetml/2006/main" count="482" uniqueCount="211">
  <si>
    <t>Wholesale &amp; Bulk Pre-Order Form, Spring 2025 (4/9/25)</t>
  </si>
  <si>
    <t xml:space="preserve">     www.arthurspointfarm.com                        </t>
  </si>
  <si>
    <t xml:space="preserve">sales@arthurspointfarm.com                              </t>
  </si>
  <si>
    <t>- Wholesale &amp; Bulk pre-ordering available for orders of $1,000 or more, which qualify for 20% wholesale/bulk discounts.</t>
  </si>
  <si>
    <r>
      <rPr>
        <sz val="13"/>
        <color theme="1"/>
        <rFont val="Avenir"/>
        <family val="2"/>
      </rPr>
      <t xml:space="preserve">- Please complete the </t>
    </r>
    <r>
      <rPr>
        <b/>
        <sz val="13"/>
        <color theme="1"/>
        <rFont val="Avenir"/>
        <family val="2"/>
      </rPr>
      <t>"Customer Information"</t>
    </r>
    <r>
      <rPr>
        <sz val="13"/>
        <color theme="1"/>
        <rFont val="Avenir"/>
        <family val="2"/>
      </rPr>
      <t xml:space="preserve"> section below, select quantities requested for each product in the </t>
    </r>
    <r>
      <rPr>
        <b/>
        <sz val="13"/>
        <color theme="1"/>
        <rFont val="Avenir"/>
        <family val="2"/>
      </rPr>
      <t>"Qty Order"</t>
    </r>
    <r>
      <rPr>
        <sz val="13"/>
        <color theme="1"/>
        <rFont val="Avenir"/>
        <family val="2"/>
      </rPr>
      <t xml:space="preserve"> column</t>
    </r>
    <r>
      <rPr>
        <b/>
        <sz val="13"/>
        <color theme="1"/>
        <rFont val="Avenir"/>
        <family val="2"/>
      </rPr>
      <t>.</t>
    </r>
    <r>
      <rPr>
        <sz val="13"/>
        <color theme="1"/>
        <rFont val="Avenir"/>
        <family val="2"/>
      </rPr>
      <t xml:space="preserve"> </t>
    </r>
  </si>
  <si>
    <r>
      <rPr>
        <sz val="13"/>
        <color rgb="FF000000"/>
        <rFont val="Avenir"/>
        <family val="2"/>
      </rPr>
      <t xml:space="preserve">- Email orders to </t>
    </r>
    <r>
      <rPr>
        <b/>
        <sz val="13"/>
        <color rgb="FF000000"/>
        <rFont val="Avenir"/>
        <family val="2"/>
      </rPr>
      <t xml:space="preserve">sales@arthurspointfarm.com; </t>
    </r>
    <r>
      <rPr>
        <sz val="13"/>
        <color rgb="FF000000"/>
        <rFont val="Avenir"/>
        <family val="2"/>
      </rPr>
      <t>we'll provide an invoice including tax, shipping and handling with a request for payment.</t>
    </r>
  </si>
  <si>
    <t>- Plants will be reserved upon receipt of payment. We will contact you when plants are available.</t>
  </si>
  <si>
    <t>- Farm Pickup or Delivery Upon Request (Additional Charge Applies)</t>
  </si>
  <si>
    <t>Customer Information</t>
  </si>
  <si>
    <t>Plants</t>
  </si>
  <si>
    <t>Cost</t>
  </si>
  <si>
    <t>Company:</t>
  </si>
  <si>
    <t>Order Total</t>
  </si>
  <si>
    <t>Name/Contact Person:</t>
  </si>
  <si>
    <t>Wholesale/Bulk Discount (20%):</t>
  </si>
  <si>
    <t>Billing Address:</t>
  </si>
  <si>
    <t>Email:</t>
  </si>
  <si>
    <t xml:space="preserve">Phone: </t>
  </si>
  <si>
    <t>Native Perennials</t>
  </si>
  <si>
    <t xml:space="preserve">Common Name </t>
  </si>
  <si>
    <t>Latin Name</t>
  </si>
  <si>
    <t>Size</t>
  </si>
  <si>
    <t>Date Avail</t>
  </si>
  <si>
    <t>Qty Avail</t>
  </si>
  <si>
    <t>$</t>
  </si>
  <si>
    <t>Qty Order</t>
  </si>
  <si>
    <t>Total $</t>
  </si>
  <si>
    <t>Anise Hyssop</t>
  </si>
  <si>
    <t>Agastache foeniculum</t>
  </si>
  <si>
    <t>1 Gal</t>
  </si>
  <si>
    <t>April</t>
  </si>
  <si>
    <t>Aster, New England</t>
  </si>
  <si>
    <t>Symphyotrichum novae-angliae</t>
  </si>
  <si>
    <t>June</t>
  </si>
  <si>
    <t>Bee Balm, Spotted</t>
  </si>
  <si>
    <t>Monarda punctata</t>
  </si>
  <si>
    <t>Bee Balm, Wild</t>
  </si>
  <si>
    <t>Monarda fistulosa</t>
  </si>
  <si>
    <t>May</t>
  </si>
  <si>
    <t>Black-eyed Susan</t>
  </si>
  <si>
    <t>Rudbeckia hirta</t>
  </si>
  <si>
    <t>Blazing Star</t>
  </si>
  <si>
    <t>Liatris spicata</t>
  </si>
  <si>
    <t>Blue Flag Iris</t>
  </si>
  <si>
    <t>Iris versicolor</t>
  </si>
  <si>
    <t>Blue Wild Indigo</t>
  </si>
  <si>
    <t>Baptisia australis</t>
  </si>
  <si>
    <t>Bluestem, Big</t>
  </si>
  <si>
    <t>Andropogon gerardii</t>
  </si>
  <si>
    <t>Bluestem, Little</t>
  </si>
  <si>
    <t>Schizachyrium scoparium</t>
  </si>
  <si>
    <t>Boneset</t>
  </si>
  <si>
    <t>Eupatorium perfoliatum</t>
  </si>
  <si>
    <t>Cardinal Flower</t>
  </si>
  <si>
    <t>Lobelia cardinalis</t>
  </si>
  <si>
    <t>Coreopsis, Lance-Leaf</t>
  </si>
  <si>
    <t>Coreopsis lanceolata</t>
  </si>
  <si>
    <t>Culver's Root</t>
  </si>
  <si>
    <t>Veronicastrum virginicum</t>
  </si>
  <si>
    <t>Fern, Christmas</t>
  </si>
  <si>
    <t>Polystichum acrostichoides</t>
  </si>
  <si>
    <t>Fern, Maidenhair</t>
  </si>
  <si>
    <t>Adiantum pedatum</t>
  </si>
  <si>
    <t>Foamflower</t>
  </si>
  <si>
    <t>Tiarella cordifolia</t>
  </si>
  <si>
    <t>Foxglove Beardtongue</t>
  </si>
  <si>
    <t>Penstemon digitalis</t>
  </si>
  <si>
    <t>Great Blue Lobelia</t>
  </si>
  <si>
    <t>Lobelia siphilitica</t>
  </si>
  <si>
    <t>Indiangrass</t>
  </si>
  <si>
    <t>Sorgastrum nutans</t>
  </si>
  <si>
    <t>Ironweed, New York</t>
  </si>
  <si>
    <t>Vernonia noveboracensis</t>
  </si>
  <si>
    <t>Lupine, Sundial</t>
  </si>
  <si>
    <t>Lupinus perennis</t>
  </si>
  <si>
    <t>Milkweed, Butterfly</t>
  </si>
  <si>
    <t>Asclepias tuberosa</t>
  </si>
  <si>
    <t>Mountain Mint, Short-Toothed</t>
  </si>
  <si>
    <t>Pycnanthemum muticum</t>
  </si>
  <si>
    <t>Orange Coneflower</t>
  </si>
  <si>
    <t>Rudbeckia fuldgida</t>
  </si>
  <si>
    <t>Prairie Dropseed</t>
  </si>
  <si>
    <t>Sporobolus heterolepis</t>
  </si>
  <si>
    <t>Purple Coneflower</t>
  </si>
  <si>
    <t>Echinacea purpurea</t>
  </si>
  <si>
    <t>Sedge, Appalachian</t>
  </si>
  <si>
    <t>Carex appalachica</t>
  </si>
  <si>
    <t>Sedge, Pennsylvania</t>
  </si>
  <si>
    <t>Carex pensylvanica</t>
  </si>
  <si>
    <t>Sideoats Grama</t>
  </si>
  <si>
    <t>Bouteloua curtipendula</t>
  </si>
  <si>
    <t>Switchgrass</t>
  </si>
  <si>
    <t>Panicum virgatum</t>
  </si>
  <si>
    <t>Virginia Bluebells</t>
  </si>
  <si>
    <t>Mertensia virginica</t>
  </si>
  <si>
    <t>White Turtlehead</t>
  </si>
  <si>
    <t>Chelone glabra</t>
  </si>
  <si>
    <t>Wild Columbine</t>
  </si>
  <si>
    <t>Aquilegia canadensis</t>
  </si>
  <si>
    <t>Wild Pink</t>
  </si>
  <si>
    <t>Silene caroliniana</t>
  </si>
  <si>
    <t>Wild Strawberry</t>
  </si>
  <si>
    <t>Fragaria virginiana</t>
  </si>
  <si>
    <t>Total:</t>
  </si>
  <si>
    <t>Trees &amp; Shrubs</t>
  </si>
  <si>
    <t>American Linden</t>
  </si>
  <si>
    <t>Tilia americana</t>
  </si>
  <si>
    <t>5 Gal</t>
  </si>
  <si>
    <t>July</t>
  </si>
  <si>
    <t>Apple, Grafted - 'Enterprise' / B118</t>
  </si>
  <si>
    <t>Malus domestica</t>
  </si>
  <si>
    <t>Apple, Grafted - 'Gravenstein' / B118</t>
  </si>
  <si>
    <t>7 Gal</t>
  </si>
  <si>
    <t>Apple, Grafted - 'Macoun' / B118</t>
  </si>
  <si>
    <t>Apple, Grafted - 'Pristine' / B118</t>
  </si>
  <si>
    <t>Apple, Grafted - 'Roxbury Russet' / B118</t>
  </si>
  <si>
    <t>Apple, Grafted - 'Royal Gala' / B118</t>
  </si>
  <si>
    <t>Bald Cypress</t>
  </si>
  <si>
    <t>Taxodium distichum</t>
  </si>
  <si>
    <t>2 Gal</t>
  </si>
  <si>
    <t>Bearberry</t>
  </si>
  <si>
    <t>Arctostaphylos uva-ursi</t>
  </si>
  <si>
    <t>Birch, Sweet</t>
  </si>
  <si>
    <t>Betula lenta</t>
  </si>
  <si>
    <t>Blackberry</t>
  </si>
  <si>
    <t>Rubus fructicosis</t>
  </si>
  <si>
    <t>Buttonbush</t>
  </si>
  <si>
    <t>Cephalanthus occidentalis</t>
  </si>
  <si>
    <t>Chestnut, Hybrid - Chateau Rouge Seedling</t>
  </si>
  <si>
    <t>Castanea spp.</t>
  </si>
  <si>
    <t>Chestnut, Hybrid - Empire Elite Seedling</t>
  </si>
  <si>
    <t>Chestnut, Hybrid - Kaqing Seedling</t>
  </si>
  <si>
    <t>Chestnut, Hybrid - Mossbarger Seedling</t>
  </si>
  <si>
    <t>Chestnut, Hybrid - Red Fern Farm Mix Seedling</t>
  </si>
  <si>
    <t>Chestnut, Hybrid - Red Fern Super Seedling</t>
  </si>
  <si>
    <t>Chestnut, Hybrid - Sleeping Giant Seedling</t>
  </si>
  <si>
    <t>Chokeberry, Black</t>
  </si>
  <si>
    <t>Aronia melanocarpa</t>
  </si>
  <si>
    <t>Currant, Black (Titania)</t>
  </si>
  <si>
    <t>Ribes nigrum 'Titania'</t>
  </si>
  <si>
    <t>Dogwood, Red Osier</t>
  </si>
  <si>
    <t>Swida sericea</t>
  </si>
  <si>
    <t>Dogwood, Silky</t>
  </si>
  <si>
    <t>Swida amomum</t>
  </si>
  <si>
    <t>Eastern Redbud</t>
  </si>
  <si>
    <t>Cercis canadensis</t>
  </si>
  <si>
    <t>Elderberry - Adams</t>
  </si>
  <si>
    <t>Sambucus canadensis 'Adams'</t>
  </si>
  <si>
    <t>Elderberry - Bob Gordon</t>
  </si>
  <si>
    <t>Sambucus canadensis 'Bob Gordon'</t>
  </si>
  <si>
    <t>Elderberry - Pocahontas</t>
  </si>
  <si>
    <t>Sambucus canadensis 'Pocahontas'</t>
  </si>
  <si>
    <t>Hackberry</t>
  </si>
  <si>
    <t>Celtis occidentalis</t>
  </si>
  <si>
    <t>Hawthorn</t>
  </si>
  <si>
    <t>Crataegus phaenopyrum</t>
  </si>
  <si>
    <t>Hazelnut, American</t>
  </si>
  <si>
    <t>Corylus americana</t>
  </si>
  <si>
    <t>Hazelnut, Hybrid - Dermis</t>
  </si>
  <si>
    <t>Corylus spp</t>
  </si>
  <si>
    <t>Hickory, Northern Pecan</t>
  </si>
  <si>
    <t>Carya illinoisensis</t>
  </si>
  <si>
    <t>Locust, Honey</t>
  </si>
  <si>
    <t>Gleditsia triacanthos</t>
  </si>
  <si>
    <t>Mulberry, Red</t>
  </si>
  <si>
    <t>Morus rubra</t>
  </si>
  <si>
    <t>Ninebark - Green</t>
  </si>
  <si>
    <t>Physocarpus opulifolius</t>
  </si>
  <si>
    <t>Ninebark - Red</t>
  </si>
  <si>
    <t>Oak, Black</t>
  </si>
  <si>
    <t>Quercus velutina</t>
  </si>
  <si>
    <t>Oak, Bur</t>
  </si>
  <si>
    <t>Quercus macrocarpa 'Ashworth'</t>
  </si>
  <si>
    <t>Oak, English</t>
  </si>
  <si>
    <t>Quercus robur</t>
  </si>
  <si>
    <t>Oak, Northern Red</t>
  </si>
  <si>
    <t>Quercus rubra</t>
  </si>
  <si>
    <t>Oak, Pin</t>
  </si>
  <si>
    <t>Quercus palustris</t>
  </si>
  <si>
    <t>Persimmon, American</t>
  </si>
  <si>
    <t>Diospyros virginiana</t>
  </si>
  <si>
    <t>Persimmon, Grafted - Valeen Beauty</t>
  </si>
  <si>
    <t>Diospyros virginiana 'Valeen Beauty'</t>
  </si>
  <si>
    <t>Persimmon, Grafted - Yates</t>
  </si>
  <si>
    <t>Diospyros virginiana 'Yates'</t>
  </si>
  <si>
    <t>Plum, American</t>
  </si>
  <si>
    <t>Prunus americana</t>
  </si>
  <si>
    <t>Plum, Beach</t>
  </si>
  <si>
    <t>Prunus maritima</t>
  </si>
  <si>
    <t>Plum, Grafted - Alderman</t>
  </si>
  <si>
    <t>Prunus spp 'Alderman'</t>
  </si>
  <si>
    <t>Plum, Grafted - Superior</t>
  </si>
  <si>
    <t>Prunus spp 'Superior'</t>
  </si>
  <si>
    <t>Plum, Grafted - Toka</t>
  </si>
  <si>
    <t>Prunus spp 'Toka'</t>
  </si>
  <si>
    <t>Serviceberry</t>
  </si>
  <si>
    <t>Amelanchier canadensis</t>
  </si>
  <si>
    <t>Spicebush</t>
  </si>
  <si>
    <t>Lindera benzoin</t>
  </si>
  <si>
    <t>Steeplebush</t>
  </si>
  <si>
    <t>Spirea tomentosa</t>
  </si>
  <si>
    <t>Viburnum, Arrowwood</t>
  </si>
  <si>
    <t>Viburnum dentatum</t>
  </si>
  <si>
    <t>Walnut, English</t>
  </si>
  <si>
    <t>Juglans regia</t>
  </si>
  <si>
    <t>Willow, Pussy</t>
  </si>
  <si>
    <t>Salix disclor</t>
  </si>
  <si>
    <t>Willow, Sandbar</t>
  </si>
  <si>
    <t>Salix interior</t>
  </si>
  <si>
    <t>Witch hazel</t>
  </si>
  <si>
    <t>Hamamelis virginiana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</si>
</sst>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7">
    <font>
      <sz val="10"/>
      <color rgb="FF000000"/>
      <name val="Arial"/>
      <scheme val="minor"/>
    </font>
    <font>
      <b/>
      <sz val="20"/>
      <color theme="1"/>
      <name val="Avenir"/>
      <family val="2"/>
    </font>
    <font>
      <sz val="10"/>
      <name val="Arial"/>
      <family val="2"/>
    </font>
    <font>
      <b/>
      <sz val="18"/>
      <color theme="1"/>
      <name val="Avenir"/>
      <family val="2"/>
    </font>
    <font>
      <b/>
      <sz val="17"/>
      <color theme="1"/>
      <name val="Avenir"/>
      <family val="2"/>
    </font>
    <font>
      <sz val="10"/>
      <color theme="1"/>
      <name val="Avenir"/>
      <family val="2"/>
    </font>
    <font>
      <sz val="10"/>
      <color theme="1"/>
      <name val="Avenir"/>
      <family val="2"/>
    </font>
    <font>
      <b/>
      <sz val="16"/>
      <color rgb="FF0000FF"/>
      <name val="Avenir"/>
      <family val="2"/>
    </font>
    <font>
      <b/>
      <sz val="16"/>
      <color theme="1"/>
      <name val="Avenir"/>
      <family val="2"/>
    </font>
    <font>
      <sz val="13"/>
      <color theme="1"/>
      <name val="Avenir"/>
      <family val="2"/>
    </font>
    <font>
      <sz val="11"/>
      <color theme="1"/>
      <name val="Avenir"/>
      <family val="2"/>
    </font>
    <font>
      <sz val="13"/>
      <color rgb="FF000000"/>
      <name val="Avenir"/>
      <family val="2"/>
    </font>
    <font>
      <sz val="12"/>
      <color rgb="FF000000"/>
      <name val="Avenir"/>
      <family val="2"/>
    </font>
    <font>
      <sz val="12"/>
      <color theme="1"/>
      <name val="Avenir"/>
      <family val="2"/>
    </font>
    <font>
      <b/>
      <sz val="14"/>
      <color theme="1"/>
      <name val="Avenir"/>
      <family val="2"/>
    </font>
    <font>
      <sz val="14"/>
      <color rgb="FF274E13"/>
      <name val="Avenir"/>
      <family val="2"/>
    </font>
    <font>
      <sz val="14"/>
      <color theme="1"/>
      <name val="Avenir"/>
      <family val="2"/>
    </font>
    <font>
      <b/>
      <sz val="10"/>
      <color rgb="FFFF0000"/>
      <name val="Avenir"/>
      <family val="2"/>
    </font>
    <font>
      <sz val="14"/>
      <color rgb="FF000000"/>
      <name val="Avenir"/>
      <family val="2"/>
    </font>
    <font>
      <i/>
      <sz val="14"/>
      <color rgb="FF000000"/>
      <name val="Avenir"/>
      <family val="2"/>
    </font>
    <font>
      <b/>
      <sz val="10"/>
      <color theme="1"/>
      <name val="Avenir"/>
      <family val="2"/>
    </font>
    <font>
      <i/>
      <sz val="12"/>
      <color rgb="FF000000"/>
      <name val="Avenir"/>
      <family val="2"/>
    </font>
    <font>
      <sz val="10"/>
      <color theme="1"/>
      <name val="Arial"/>
      <family val="2"/>
      <scheme val="minor"/>
    </font>
    <font>
      <b/>
      <sz val="14"/>
      <color rgb="FF000000"/>
      <name val="Avenir"/>
      <family val="2"/>
    </font>
    <font>
      <i/>
      <sz val="13"/>
      <color rgb="FF000000"/>
      <name val="Avenir"/>
      <family val="2"/>
    </font>
    <font>
      <b/>
      <sz val="13"/>
      <color rgb="FF000000"/>
      <name val="Avenir"/>
      <family val="2"/>
    </font>
    <font>
      <b/>
      <sz val="13"/>
      <color theme="1"/>
      <name val="Avenir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12" fillId="4" borderId="8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13" fillId="0" borderId="0" xfId="0" applyFont="1"/>
    <xf numFmtId="0" fontId="14" fillId="4" borderId="0" xfId="0" applyFont="1" applyFill="1" applyAlignment="1">
      <alignment horizontal="right"/>
    </xf>
    <xf numFmtId="1" fontId="14" fillId="5" borderId="10" xfId="0" applyNumberFormat="1" applyFont="1" applyFill="1" applyBorder="1" applyAlignment="1">
      <alignment horizontal="center"/>
    </xf>
    <xf numFmtId="164" fontId="14" fillId="5" borderId="10" xfId="0" applyNumberFormat="1" applyFont="1" applyFill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8" fillId="3" borderId="14" xfId="0" applyFont="1" applyFill="1" applyBorder="1"/>
    <xf numFmtId="0" fontId="14" fillId="3" borderId="14" xfId="0" applyFont="1" applyFill="1" applyBorder="1"/>
    <xf numFmtId="0" fontId="17" fillId="3" borderId="14" xfId="0" applyFont="1" applyFill="1" applyBorder="1"/>
    <xf numFmtId="0" fontId="14" fillId="4" borderId="15" xfId="0" applyFont="1" applyFill="1" applyBorder="1" applyAlignment="1">
      <alignment horizontal="left"/>
    </xf>
    <xf numFmtId="0" fontId="14" fillId="4" borderId="15" xfId="0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 wrapText="1"/>
    </xf>
    <xf numFmtId="0" fontId="19" fillId="4" borderId="0" xfId="0" applyFont="1" applyFill="1" applyAlignment="1">
      <alignment horizontal="left"/>
    </xf>
    <xf numFmtId="0" fontId="16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164" fontId="18" fillId="4" borderId="0" xfId="0" applyNumberFormat="1" applyFont="1" applyFill="1" applyAlignment="1">
      <alignment horizontal="center"/>
    </xf>
    <xf numFmtId="1" fontId="18" fillId="6" borderId="12" xfId="0" applyNumberFormat="1" applyFont="1" applyFill="1" applyBorder="1" applyAlignment="1">
      <alignment horizontal="center"/>
    </xf>
    <xf numFmtId="164" fontId="18" fillId="4" borderId="17" xfId="0" applyNumberFormat="1" applyFont="1" applyFill="1" applyBorder="1" applyAlignment="1">
      <alignment horizontal="center"/>
    </xf>
    <xf numFmtId="0" fontId="19" fillId="6" borderId="0" xfId="0" applyFont="1" applyFill="1" applyAlignment="1">
      <alignment horizontal="left"/>
    </xf>
    <xf numFmtId="0" fontId="16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164" fontId="18" fillId="6" borderId="18" xfId="0" applyNumberFormat="1" applyFont="1" applyFill="1" applyBorder="1" applyAlignment="1">
      <alignment horizontal="center"/>
    </xf>
    <xf numFmtId="0" fontId="5" fillId="0" borderId="0" xfId="0" applyFont="1"/>
    <xf numFmtId="164" fontId="18" fillId="4" borderId="18" xfId="0" applyNumberFormat="1" applyFont="1" applyFill="1" applyBorder="1" applyAlignment="1">
      <alignment horizontal="center"/>
    </xf>
    <xf numFmtId="0" fontId="20" fillId="0" borderId="0" xfId="0" applyFont="1"/>
    <xf numFmtId="0" fontId="18" fillId="4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 wrapText="1"/>
    </xf>
    <xf numFmtId="0" fontId="19" fillId="6" borderId="3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164" fontId="18" fillId="6" borderId="3" xfId="0" applyNumberFormat="1" applyFont="1" applyFill="1" applyBorder="1" applyAlignment="1">
      <alignment horizontal="center"/>
    </xf>
    <xf numFmtId="164" fontId="18" fillId="6" borderId="19" xfId="0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left"/>
    </xf>
    <xf numFmtId="0" fontId="21" fillId="6" borderId="0" xfId="0" applyFont="1" applyFill="1" applyAlignment="1">
      <alignment horizontal="left"/>
    </xf>
    <xf numFmtId="0" fontId="22" fillId="6" borderId="0" xfId="0" applyFont="1" applyFill="1"/>
    <xf numFmtId="0" fontId="23" fillId="6" borderId="0" xfId="0" applyFont="1" applyFill="1" applyAlignment="1">
      <alignment horizontal="center"/>
    </xf>
    <xf numFmtId="1" fontId="23" fillId="6" borderId="0" xfId="0" applyNumberFormat="1" applyFont="1" applyFill="1" applyAlignment="1">
      <alignment horizontal="center"/>
    </xf>
    <xf numFmtId="164" fontId="23" fillId="6" borderId="0" xfId="0" applyNumberFormat="1" applyFont="1" applyFill="1" applyAlignment="1">
      <alignment horizontal="center"/>
    </xf>
    <xf numFmtId="0" fontId="14" fillId="6" borderId="0" xfId="0" applyFont="1" applyFill="1"/>
    <xf numFmtId="0" fontId="17" fillId="6" borderId="0" xfId="0" applyFont="1" applyFill="1"/>
    <xf numFmtId="0" fontId="17" fillId="6" borderId="3" xfId="0" applyFont="1" applyFill="1" applyBorder="1"/>
    <xf numFmtId="0" fontId="17" fillId="3" borderId="20" xfId="0" applyFont="1" applyFill="1" applyBorder="1"/>
    <xf numFmtId="0" fontId="14" fillId="4" borderId="15" xfId="0" applyFont="1" applyFill="1" applyBorder="1" applyAlignment="1">
      <alignment horizontal="left" wrapText="1"/>
    </xf>
    <xf numFmtId="0" fontId="14" fillId="4" borderId="17" xfId="0" applyFont="1" applyFill="1" applyBorder="1" applyAlignment="1">
      <alignment horizontal="center" wrapText="1"/>
    </xf>
    <xf numFmtId="1" fontId="18" fillId="6" borderId="22" xfId="0" applyNumberFormat="1" applyFont="1" applyFill="1" applyBorder="1" applyAlignment="1">
      <alignment horizontal="center"/>
    </xf>
    <xf numFmtId="0" fontId="24" fillId="4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19" fillId="4" borderId="3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164" fontId="18" fillId="4" borderId="19" xfId="0" applyNumberFormat="1" applyFont="1" applyFill="1" applyBorder="1" applyAlignment="1">
      <alignment horizontal="center"/>
    </xf>
    <xf numFmtId="0" fontId="18" fillId="6" borderId="0" xfId="0" applyFont="1" applyFill="1"/>
    <xf numFmtId="0" fontId="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0" borderId="2" xfId="0" applyFont="1" applyBorder="1"/>
    <xf numFmtId="0" fontId="9" fillId="4" borderId="4" xfId="0" applyFont="1" applyFill="1" applyBorder="1"/>
    <xf numFmtId="0" fontId="2" fillId="0" borderId="5" xfId="0" applyFont="1" applyBorder="1"/>
    <xf numFmtId="0" fontId="11" fillId="4" borderId="6" xfId="0" applyFont="1" applyFill="1" applyBorder="1" applyAlignment="1">
      <alignment horizontal="left"/>
    </xf>
    <xf numFmtId="0" fontId="2" fillId="0" borderId="7" xfId="0" applyFont="1" applyBorder="1"/>
    <xf numFmtId="0" fontId="8" fillId="3" borderId="3" xfId="0" applyFont="1" applyFill="1" applyBorder="1" applyAlignment="1">
      <alignment horizontal="left"/>
    </xf>
    <xf numFmtId="0" fontId="2" fillId="0" borderId="3" xfId="0" applyFont="1" applyBorder="1"/>
    <xf numFmtId="0" fontId="8" fillId="3" borderId="3" xfId="0" applyFont="1" applyFill="1" applyBorder="1"/>
    <xf numFmtId="0" fontId="15" fillId="5" borderId="3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0" fillId="0" borderId="0" xfId="0"/>
    <xf numFmtId="0" fontId="14" fillId="4" borderId="11" xfId="0" applyFont="1" applyFill="1" applyBorder="1"/>
    <xf numFmtId="0" fontId="16" fillId="4" borderId="8" xfId="0" applyFont="1" applyFill="1" applyBorder="1" applyAlignment="1">
      <alignment horizontal="left"/>
    </xf>
    <xf numFmtId="0" fontId="2" fillId="0" borderId="13" xfId="0" applyFont="1" applyBorder="1"/>
    <xf numFmtId="0" fontId="14" fillId="4" borderId="15" xfId="0" applyFont="1" applyFill="1" applyBorder="1" applyAlignment="1">
      <alignment horizontal="left"/>
    </xf>
    <xf numFmtId="0" fontId="2" fillId="0" borderId="15" xfId="0" applyFont="1" applyBorder="1"/>
    <xf numFmtId="0" fontId="18" fillId="4" borderId="0" xfId="0" applyFont="1" applyFill="1" applyAlignment="1">
      <alignment horizontal="left"/>
    </xf>
    <xf numFmtId="0" fontId="18" fillId="6" borderId="0" xfId="0" applyFont="1" applyFill="1" applyAlignment="1">
      <alignment horizontal="left"/>
    </xf>
    <xf numFmtId="0" fontId="18" fillId="4" borderId="9" xfId="0" applyFont="1" applyFill="1" applyBorder="1"/>
    <xf numFmtId="0" fontId="18" fillId="6" borderId="9" xfId="0" applyFont="1" applyFill="1" applyBorder="1"/>
    <xf numFmtId="0" fontId="18" fillId="4" borderId="11" xfId="0" applyFont="1" applyFill="1" applyBorder="1"/>
    <xf numFmtId="0" fontId="2" fillId="4" borderId="3" xfId="0" applyFont="1" applyFill="1" applyBorder="1"/>
    <xf numFmtId="0" fontId="18" fillId="6" borderId="3" xfId="0" applyFont="1" applyFill="1" applyBorder="1" applyAlignment="1">
      <alignment horizontal="left"/>
    </xf>
    <xf numFmtId="0" fontId="2" fillId="6" borderId="3" xfId="0" applyFont="1" applyFill="1" applyBorder="1"/>
    <xf numFmtId="0" fontId="14" fillId="4" borderId="21" xfId="0" applyFont="1" applyFill="1" applyBorder="1" applyAlignment="1">
      <alignment horizontal="left" wrapText="1"/>
    </xf>
    <xf numFmtId="0" fontId="11" fillId="6" borderId="9" xfId="0" applyFont="1" applyFill="1" applyBorder="1"/>
    <xf numFmtId="0" fontId="11" fillId="4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78200" cy="4699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78200" cy="469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les@arthurspointfarm.com" TargetMode="External"/><Relationship Id="rId1" Type="http://schemas.openxmlformats.org/officeDocument/2006/relationships/hyperlink" Target="http://www.arthurspointfar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15"/>
  <sheetViews>
    <sheetView tabSelected="1" topLeftCell="A32" workbookViewId="0">
      <selection activeCell="A11" sqref="A11:XFD11"/>
    </sheetView>
  </sheetViews>
  <sheetFormatPr baseColWidth="10" defaultColWidth="12.6640625" defaultRowHeight="15" customHeight="1"/>
  <cols>
    <col min="1" max="1" width="30.6640625" customWidth="1"/>
    <col min="2" max="2" width="17" customWidth="1"/>
    <col min="3" max="3" width="36.6640625" customWidth="1"/>
    <col min="4" max="4" width="7.33203125" customWidth="1"/>
    <col min="5" max="5" width="8.6640625" customWidth="1"/>
    <col min="6" max="6" width="8.1640625" customWidth="1"/>
    <col min="7" max="7" width="6.6640625" customWidth="1"/>
    <col min="8" max="8" width="10.6640625" customWidth="1"/>
    <col min="9" max="9" width="8.83203125" customWidth="1"/>
  </cols>
  <sheetData>
    <row r="1" spans="1:28" ht="41" customHeight="1">
      <c r="A1" s="68"/>
      <c r="B1" s="69"/>
      <c r="C1" s="1" t="s">
        <v>0</v>
      </c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</row>
    <row r="2" spans="1:28" ht="23">
      <c r="A2" s="6" t="s">
        <v>1</v>
      </c>
      <c r="B2" s="7"/>
      <c r="C2" s="7"/>
      <c r="D2" s="6" t="s">
        <v>2</v>
      </c>
      <c r="E2" s="7"/>
      <c r="F2" s="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9">
      <c r="A3" s="70" t="s">
        <v>3</v>
      </c>
      <c r="B3" s="71"/>
      <c r="C3" s="71"/>
      <c r="D3" s="71"/>
      <c r="E3" s="71"/>
      <c r="F3" s="71"/>
      <c r="G3" s="71"/>
      <c r="H3" s="71"/>
      <c r="I3" s="71"/>
      <c r="J3" s="9"/>
      <c r="K3" s="9"/>
      <c r="L3" s="9"/>
      <c r="M3" s="9"/>
      <c r="N3" s="9"/>
      <c r="O3" s="9"/>
      <c r="P3" s="9"/>
      <c r="Q3" s="9"/>
      <c r="R3" s="9"/>
      <c r="S3" s="9"/>
      <c r="T3" s="5"/>
      <c r="U3" s="5"/>
      <c r="V3" s="5"/>
      <c r="W3" s="5"/>
      <c r="X3" s="5"/>
      <c r="Y3" s="5"/>
      <c r="Z3" s="5"/>
      <c r="AA3" s="5"/>
      <c r="AB3" s="5"/>
    </row>
    <row r="4" spans="1:28" ht="19">
      <c r="A4" s="70" t="s">
        <v>4</v>
      </c>
      <c r="B4" s="71"/>
      <c r="C4" s="71"/>
      <c r="D4" s="71"/>
      <c r="E4" s="71"/>
      <c r="F4" s="71"/>
      <c r="G4" s="71"/>
      <c r="H4" s="71"/>
      <c r="I4" s="71"/>
      <c r="J4" s="9"/>
      <c r="K4" s="9"/>
      <c r="L4" s="9"/>
      <c r="M4" s="9"/>
      <c r="N4" s="9"/>
      <c r="O4" s="9"/>
      <c r="P4" s="9"/>
      <c r="Q4" s="9"/>
      <c r="R4" s="9"/>
      <c r="S4" s="9"/>
      <c r="T4" s="5"/>
      <c r="U4" s="5"/>
      <c r="V4" s="5"/>
      <c r="W4" s="5"/>
      <c r="X4" s="5"/>
      <c r="Y4" s="5"/>
      <c r="Z4" s="5"/>
      <c r="AA4" s="5"/>
      <c r="AB4" s="5"/>
    </row>
    <row r="5" spans="1:28" ht="19">
      <c r="A5" s="72" t="s">
        <v>5</v>
      </c>
      <c r="B5" s="73"/>
      <c r="C5" s="73"/>
      <c r="D5" s="73"/>
      <c r="E5" s="73"/>
      <c r="F5" s="73"/>
      <c r="G5" s="73"/>
      <c r="H5" s="73"/>
      <c r="I5" s="73"/>
      <c r="J5" s="9"/>
      <c r="K5" s="9"/>
      <c r="L5" s="9"/>
      <c r="M5" s="9"/>
      <c r="N5" s="9"/>
      <c r="O5" s="9"/>
      <c r="P5" s="9"/>
      <c r="Q5" s="9"/>
      <c r="R5" s="9"/>
      <c r="S5" s="9"/>
      <c r="T5" s="5"/>
      <c r="U5" s="5"/>
      <c r="V5" s="5"/>
      <c r="W5" s="5"/>
      <c r="X5" s="5"/>
      <c r="Y5" s="5"/>
      <c r="Z5" s="5"/>
      <c r="AA5" s="5"/>
      <c r="AB5" s="5"/>
    </row>
    <row r="6" spans="1:28" ht="19">
      <c r="A6" s="72" t="s">
        <v>6</v>
      </c>
      <c r="B6" s="73"/>
      <c r="C6" s="73"/>
      <c r="D6" s="73"/>
      <c r="E6" s="73"/>
      <c r="F6" s="73"/>
      <c r="G6" s="73"/>
      <c r="H6" s="73"/>
      <c r="I6" s="73"/>
      <c r="J6" s="9"/>
      <c r="K6" s="9"/>
      <c r="L6" s="9"/>
      <c r="M6" s="9"/>
      <c r="N6" s="9"/>
      <c r="O6" s="9"/>
      <c r="P6" s="9"/>
      <c r="Q6" s="9"/>
      <c r="R6" s="9"/>
      <c r="S6" s="9"/>
      <c r="T6" s="5"/>
      <c r="U6" s="5"/>
      <c r="V6" s="5"/>
      <c r="W6" s="5"/>
      <c r="X6" s="5"/>
      <c r="Y6" s="5"/>
      <c r="Z6" s="5"/>
      <c r="AA6" s="5"/>
      <c r="AB6" s="5"/>
    </row>
    <row r="7" spans="1:28" ht="18.75" customHeight="1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9"/>
      <c r="K7" s="9"/>
      <c r="L7" s="9"/>
      <c r="M7" s="9"/>
      <c r="N7" s="9"/>
      <c r="O7" s="9"/>
      <c r="P7" s="9"/>
      <c r="Q7" s="9"/>
      <c r="R7" s="9"/>
      <c r="S7" s="9"/>
      <c r="T7" s="5"/>
      <c r="U7" s="5"/>
      <c r="V7" s="5"/>
      <c r="W7" s="5"/>
      <c r="X7" s="5"/>
      <c r="Y7" s="5"/>
      <c r="Z7" s="5"/>
      <c r="AA7" s="5"/>
      <c r="AB7" s="5"/>
    </row>
    <row r="8" spans="1:28" ht="17">
      <c r="A8" s="10"/>
      <c r="B8" s="10"/>
      <c r="C8" s="10"/>
      <c r="D8" s="10"/>
      <c r="E8" s="10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5"/>
      <c r="U8" s="5"/>
      <c r="V8" s="5"/>
      <c r="W8" s="5"/>
      <c r="X8" s="5"/>
      <c r="Y8" s="5"/>
      <c r="Z8" s="5"/>
      <c r="AA8" s="5"/>
      <c r="AB8" s="5"/>
    </row>
    <row r="9" spans="1:28" ht="23">
      <c r="A9" s="76" t="s">
        <v>8</v>
      </c>
      <c r="B9" s="75"/>
      <c r="C9" s="75"/>
      <c r="D9" s="75"/>
      <c r="E9" s="74"/>
      <c r="F9" s="75"/>
      <c r="G9" s="75"/>
      <c r="H9" s="11" t="s">
        <v>9</v>
      </c>
      <c r="I9" s="11" t="s">
        <v>10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5"/>
      <c r="U9" s="5"/>
      <c r="V9" s="5"/>
      <c r="W9" s="5"/>
      <c r="X9" s="5"/>
      <c r="Y9" s="5"/>
      <c r="Z9" s="5"/>
      <c r="AA9" s="5"/>
      <c r="AB9" s="5"/>
    </row>
    <row r="10" spans="1:28" ht="20">
      <c r="A10" s="13" t="s">
        <v>11</v>
      </c>
      <c r="B10" s="77"/>
      <c r="C10" s="75"/>
      <c r="D10" s="75"/>
      <c r="E10" s="78" t="s">
        <v>12</v>
      </c>
      <c r="F10" s="79"/>
      <c r="G10" s="79"/>
      <c r="H10" s="14">
        <f t="shared" ref="H10:I10" si="0">H54+H133</f>
        <v>0</v>
      </c>
      <c r="I10" s="15">
        <f t="shared" si="0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8.75" customHeight="1">
      <c r="A11" s="13" t="s">
        <v>13</v>
      </c>
      <c r="B11" s="77"/>
      <c r="C11" s="75"/>
      <c r="D11" s="75"/>
      <c r="E11" s="80" t="s">
        <v>14</v>
      </c>
      <c r="F11" s="75"/>
      <c r="G11" s="75"/>
      <c r="H11" s="75"/>
      <c r="I11" s="16">
        <f>I10*0.8</f>
        <v>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8.75" customHeight="1">
      <c r="A12" s="13" t="s">
        <v>15</v>
      </c>
      <c r="B12" s="77"/>
      <c r="C12" s="75"/>
      <c r="D12" s="75"/>
      <c r="E12" s="75"/>
      <c r="F12" s="75"/>
      <c r="G12" s="75"/>
      <c r="H12" s="75"/>
      <c r="I12" s="7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8.75" customHeight="1">
      <c r="A13" s="13" t="s">
        <v>16</v>
      </c>
      <c r="B13" s="77"/>
      <c r="C13" s="75"/>
      <c r="D13" s="75"/>
      <c r="E13" s="75"/>
      <c r="F13" s="75"/>
      <c r="G13" s="75"/>
      <c r="H13" s="75"/>
      <c r="I13" s="7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8.75" customHeight="1">
      <c r="A14" s="13" t="s">
        <v>17</v>
      </c>
      <c r="B14" s="77"/>
      <c r="C14" s="75"/>
      <c r="D14" s="75"/>
      <c r="E14" s="75"/>
      <c r="F14" s="75"/>
      <c r="G14" s="75"/>
      <c r="H14" s="75"/>
      <c r="I14" s="7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20">
      <c r="A15" s="81"/>
      <c r="B15" s="79"/>
      <c r="C15" s="79"/>
      <c r="D15" s="79"/>
      <c r="E15" s="79"/>
      <c r="F15" s="79"/>
      <c r="G15" s="79"/>
      <c r="H15" s="79"/>
      <c r="I15" s="82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3">
      <c r="A16" s="17" t="s">
        <v>18</v>
      </c>
      <c r="B16" s="18"/>
      <c r="C16" s="19"/>
      <c r="D16" s="19"/>
      <c r="E16" s="19"/>
      <c r="F16" s="19"/>
      <c r="G16" s="19"/>
      <c r="H16" s="19"/>
      <c r="I16" s="1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42">
      <c r="A17" s="83" t="s">
        <v>19</v>
      </c>
      <c r="B17" s="84"/>
      <c r="C17" s="20" t="s">
        <v>20</v>
      </c>
      <c r="D17" s="21" t="s">
        <v>21</v>
      </c>
      <c r="E17" s="21" t="s">
        <v>22</v>
      </c>
      <c r="F17" s="21" t="s">
        <v>23</v>
      </c>
      <c r="G17" s="21" t="s">
        <v>24</v>
      </c>
      <c r="H17" s="22" t="s">
        <v>25</v>
      </c>
      <c r="I17" s="21" t="s">
        <v>26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8.75" customHeight="1">
      <c r="A18" s="85" t="s">
        <v>27</v>
      </c>
      <c r="B18" s="79"/>
      <c r="C18" s="23" t="s">
        <v>28</v>
      </c>
      <c r="D18" s="24" t="s">
        <v>29</v>
      </c>
      <c r="E18" s="25" t="s">
        <v>30</v>
      </c>
      <c r="F18" s="25">
        <v>70</v>
      </c>
      <c r="G18" s="26">
        <v>16</v>
      </c>
      <c r="H18" s="27"/>
      <c r="I18" s="28">
        <f t="shared" ref="I18:I53" si="1">G18*H18</f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8.75" customHeight="1">
      <c r="A19" s="86" t="s">
        <v>31</v>
      </c>
      <c r="B19" s="79"/>
      <c r="C19" s="29" t="s">
        <v>32</v>
      </c>
      <c r="D19" s="30" t="s">
        <v>29</v>
      </c>
      <c r="E19" s="31" t="s">
        <v>33</v>
      </c>
      <c r="F19" s="31">
        <v>54</v>
      </c>
      <c r="G19" s="32">
        <v>16</v>
      </c>
      <c r="H19" s="27"/>
      <c r="I19" s="33">
        <f t="shared" si="1"/>
        <v>0</v>
      </c>
      <c r="J19" s="34"/>
      <c r="K19" s="34"/>
      <c r="L19" s="34"/>
      <c r="M19" s="34"/>
      <c r="N19" s="34"/>
      <c r="O19" s="34"/>
      <c r="P19" s="34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8.75" customHeight="1">
      <c r="A20" s="85" t="s">
        <v>34</v>
      </c>
      <c r="B20" s="79"/>
      <c r="C20" s="23" t="s">
        <v>35</v>
      </c>
      <c r="D20" s="24" t="s">
        <v>29</v>
      </c>
      <c r="E20" s="25" t="s">
        <v>33</v>
      </c>
      <c r="F20" s="25">
        <v>90</v>
      </c>
      <c r="G20" s="26">
        <v>16</v>
      </c>
      <c r="H20" s="27"/>
      <c r="I20" s="35">
        <f t="shared" si="1"/>
        <v>0</v>
      </c>
      <c r="J20" s="34"/>
      <c r="K20" s="34"/>
      <c r="L20" s="34"/>
      <c r="M20" s="34"/>
      <c r="N20" s="34"/>
      <c r="O20" s="34"/>
      <c r="P20" s="3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8.75" customHeight="1">
      <c r="A21" s="86" t="s">
        <v>36</v>
      </c>
      <c r="B21" s="79"/>
      <c r="C21" s="29" t="s">
        <v>37</v>
      </c>
      <c r="D21" s="30" t="s">
        <v>29</v>
      </c>
      <c r="E21" s="31" t="s">
        <v>38</v>
      </c>
      <c r="F21" s="31">
        <v>30</v>
      </c>
      <c r="G21" s="32">
        <v>16</v>
      </c>
      <c r="H21" s="27"/>
      <c r="I21" s="33">
        <f t="shared" si="1"/>
        <v>0</v>
      </c>
      <c r="J21" s="34"/>
      <c r="K21" s="34"/>
      <c r="L21" s="34"/>
      <c r="M21" s="34"/>
      <c r="N21" s="34"/>
      <c r="O21" s="34"/>
      <c r="P21" s="34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8.75" customHeight="1">
      <c r="A22" s="85" t="s">
        <v>39</v>
      </c>
      <c r="B22" s="79"/>
      <c r="C22" s="23" t="s">
        <v>40</v>
      </c>
      <c r="D22" s="24" t="s">
        <v>29</v>
      </c>
      <c r="E22" s="25" t="s">
        <v>33</v>
      </c>
      <c r="F22" s="25">
        <v>35</v>
      </c>
      <c r="G22" s="26">
        <v>16</v>
      </c>
      <c r="H22" s="27"/>
      <c r="I22" s="35">
        <f t="shared" si="1"/>
        <v>0</v>
      </c>
      <c r="J22" s="34"/>
      <c r="K22" s="34"/>
      <c r="L22" s="34"/>
      <c r="M22" s="34"/>
      <c r="N22" s="34"/>
      <c r="O22" s="34"/>
      <c r="P22" s="3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8.75" customHeight="1">
      <c r="A23" s="86" t="s">
        <v>41</v>
      </c>
      <c r="B23" s="79"/>
      <c r="C23" s="29" t="s">
        <v>42</v>
      </c>
      <c r="D23" s="30" t="s">
        <v>29</v>
      </c>
      <c r="E23" s="31" t="s">
        <v>33</v>
      </c>
      <c r="F23" s="31">
        <v>39</v>
      </c>
      <c r="G23" s="32">
        <v>16</v>
      </c>
      <c r="H23" s="27"/>
      <c r="I23" s="33">
        <f t="shared" si="1"/>
        <v>0</v>
      </c>
      <c r="J23" s="34"/>
      <c r="K23" s="34"/>
      <c r="L23" s="34"/>
      <c r="M23" s="34"/>
      <c r="N23" s="34"/>
      <c r="O23" s="34"/>
      <c r="P23" s="34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8.75" customHeight="1">
      <c r="A24" s="85" t="s">
        <v>43</v>
      </c>
      <c r="B24" s="79"/>
      <c r="C24" s="23" t="s">
        <v>44</v>
      </c>
      <c r="D24" s="24" t="s">
        <v>29</v>
      </c>
      <c r="E24" s="25" t="s">
        <v>38</v>
      </c>
      <c r="F24" s="25">
        <v>46</v>
      </c>
      <c r="G24" s="26">
        <v>16</v>
      </c>
      <c r="H24" s="27"/>
      <c r="I24" s="35">
        <f t="shared" si="1"/>
        <v>0</v>
      </c>
      <c r="J24" s="34"/>
      <c r="K24" s="34"/>
      <c r="L24" s="34"/>
      <c r="M24" s="34"/>
      <c r="N24" s="34"/>
      <c r="O24" s="34"/>
      <c r="P24" s="34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8.75" customHeight="1">
      <c r="A25" s="86" t="s">
        <v>45</v>
      </c>
      <c r="B25" s="79"/>
      <c r="C25" s="29" t="s">
        <v>46</v>
      </c>
      <c r="D25" s="30" t="s">
        <v>29</v>
      </c>
      <c r="E25" s="31" t="s">
        <v>38</v>
      </c>
      <c r="F25" s="31">
        <v>59</v>
      </c>
      <c r="G25" s="32">
        <v>16</v>
      </c>
      <c r="H25" s="27"/>
      <c r="I25" s="33">
        <f t="shared" si="1"/>
        <v>0</v>
      </c>
      <c r="J25" s="34"/>
      <c r="K25" s="34"/>
      <c r="L25" s="34"/>
      <c r="M25" s="34"/>
      <c r="N25" s="34"/>
      <c r="O25" s="34"/>
      <c r="P25" s="34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8.75" customHeight="1">
      <c r="A26" s="85" t="s">
        <v>47</v>
      </c>
      <c r="B26" s="79"/>
      <c r="C26" s="23" t="s">
        <v>48</v>
      </c>
      <c r="D26" s="24" t="s">
        <v>29</v>
      </c>
      <c r="E26" s="25" t="s">
        <v>33</v>
      </c>
      <c r="F26" s="25">
        <v>57</v>
      </c>
      <c r="G26" s="26">
        <v>16</v>
      </c>
      <c r="H26" s="27"/>
      <c r="I26" s="35">
        <f t="shared" si="1"/>
        <v>0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5"/>
      <c r="X26" s="5"/>
      <c r="Y26" s="5"/>
      <c r="Z26" s="5"/>
      <c r="AA26" s="5"/>
      <c r="AB26" s="5"/>
    </row>
    <row r="27" spans="1:28" ht="18.75" customHeight="1">
      <c r="A27" s="86" t="s">
        <v>49</v>
      </c>
      <c r="B27" s="79"/>
      <c r="C27" s="29" t="s">
        <v>50</v>
      </c>
      <c r="D27" s="30" t="s">
        <v>29</v>
      </c>
      <c r="E27" s="31" t="s">
        <v>33</v>
      </c>
      <c r="F27" s="31">
        <v>47</v>
      </c>
      <c r="G27" s="32">
        <v>16</v>
      </c>
      <c r="H27" s="27"/>
      <c r="I27" s="33">
        <f t="shared" si="1"/>
        <v>0</v>
      </c>
      <c r="J27" s="34"/>
      <c r="K27" s="34"/>
      <c r="L27" s="34"/>
      <c r="M27" s="34"/>
      <c r="N27" s="34"/>
      <c r="O27" s="34"/>
      <c r="P27" s="34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8.75" customHeight="1">
      <c r="A28" s="85" t="s">
        <v>51</v>
      </c>
      <c r="B28" s="79"/>
      <c r="C28" s="23" t="s">
        <v>52</v>
      </c>
      <c r="D28" s="24" t="s">
        <v>29</v>
      </c>
      <c r="E28" s="25" t="s">
        <v>33</v>
      </c>
      <c r="F28" s="25">
        <v>44</v>
      </c>
      <c r="G28" s="26">
        <v>16</v>
      </c>
      <c r="H28" s="27"/>
      <c r="I28" s="35">
        <f t="shared" si="1"/>
        <v>0</v>
      </c>
      <c r="J28" s="34"/>
      <c r="K28" s="34"/>
      <c r="L28" s="34"/>
      <c r="M28" s="34"/>
      <c r="N28" s="34"/>
      <c r="O28" s="34"/>
      <c r="P28" s="34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8.75" customHeight="1">
      <c r="A29" s="86" t="s">
        <v>53</v>
      </c>
      <c r="B29" s="79"/>
      <c r="C29" s="29" t="s">
        <v>54</v>
      </c>
      <c r="D29" s="30" t="s">
        <v>29</v>
      </c>
      <c r="E29" s="31" t="s">
        <v>33</v>
      </c>
      <c r="F29" s="31">
        <v>41</v>
      </c>
      <c r="G29" s="32">
        <v>16</v>
      </c>
      <c r="H29" s="27"/>
      <c r="I29" s="33">
        <f t="shared" si="1"/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5"/>
      <c r="Y29" s="5"/>
      <c r="Z29" s="5"/>
      <c r="AA29" s="5"/>
      <c r="AB29" s="5"/>
    </row>
    <row r="30" spans="1:28" ht="18.75" customHeight="1">
      <c r="A30" s="85" t="s">
        <v>55</v>
      </c>
      <c r="B30" s="79"/>
      <c r="C30" s="23" t="s">
        <v>56</v>
      </c>
      <c r="D30" s="24" t="s">
        <v>29</v>
      </c>
      <c r="E30" s="25" t="s">
        <v>30</v>
      </c>
      <c r="F30" s="25">
        <v>20</v>
      </c>
      <c r="G30" s="26">
        <v>16</v>
      </c>
      <c r="H30" s="27"/>
      <c r="I30" s="35">
        <f t="shared" si="1"/>
        <v>0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5"/>
      <c r="Y30" s="5"/>
      <c r="Z30" s="5"/>
      <c r="AA30" s="5"/>
      <c r="AB30" s="5"/>
    </row>
    <row r="31" spans="1:28" ht="18.75" customHeight="1">
      <c r="A31" s="86" t="s">
        <v>57</v>
      </c>
      <c r="B31" s="79"/>
      <c r="C31" s="29" t="s">
        <v>58</v>
      </c>
      <c r="D31" s="30" t="s">
        <v>29</v>
      </c>
      <c r="E31" s="31" t="s">
        <v>38</v>
      </c>
      <c r="F31" s="31">
        <v>45</v>
      </c>
      <c r="G31" s="32">
        <v>16</v>
      </c>
      <c r="H31" s="27"/>
      <c r="I31" s="33">
        <f t="shared" si="1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</row>
    <row r="32" spans="1:28" ht="18.75" customHeight="1">
      <c r="A32" s="85" t="s">
        <v>59</v>
      </c>
      <c r="B32" s="79"/>
      <c r="C32" s="23" t="s">
        <v>60</v>
      </c>
      <c r="D32" s="24" t="s">
        <v>29</v>
      </c>
      <c r="E32" s="25" t="s">
        <v>33</v>
      </c>
      <c r="F32" s="25">
        <v>22</v>
      </c>
      <c r="G32" s="26">
        <v>16</v>
      </c>
      <c r="H32" s="27"/>
      <c r="I32" s="35">
        <f t="shared" si="1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8.75" customHeight="1">
      <c r="A33" s="86" t="s">
        <v>61</v>
      </c>
      <c r="B33" s="79"/>
      <c r="C33" s="29" t="s">
        <v>62</v>
      </c>
      <c r="D33" s="30" t="s">
        <v>29</v>
      </c>
      <c r="E33" s="31" t="s">
        <v>33</v>
      </c>
      <c r="F33" s="31">
        <v>23</v>
      </c>
      <c r="G33" s="32">
        <v>16</v>
      </c>
      <c r="H33" s="27"/>
      <c r="I33" s="33">
        <f t="shared" si="1"/>
        <v>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8.75" customHeight="1">
      <c r="A34" s="85" t="s">
        <v>63</v>
      </c>
      <c r="B34" s="79"/>
      <c r="C34" s="23" t="s">
        <v>64</v>
      </c>
      <c r="D34" s="24" t="s">
        <v>29</v>
      </c>
      <c r="E34" s="37" t="s">
        <v>30</v>
      </c>
      <c r="F34" s="25">
        <v>32</v>
      </c>
      <c r="G34" s="26">
        <v>16</v>
      </c>
      <c r="H34" s="27"/>
      <c r="I34" s="35">
        <f t="shared" si="1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75" customHeight="1">
      <c r="A35" s="86" t="s">
        <v>65</v>
      </c>
      <c r="B35" s="79"/>
      <c r="C35" s="29" t="s">
        <v>66</v>
      </c>
      <c r="D35" s="30" t="s">
        <v>29</v>
      </c>
      <c r="E35" s="38" t="s">
        <v>33</v>
      </c>
      <c r="F35" s="31">
        <v>40</v>
      </c>
      <c r="G35" s="32">
        <v>16</v>
      </c>
      <c r="H35" s="27"/>
      <c r="I35" s="33">
        <f t="shared" si="1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8.75" customHeight="1">
      <c r="A36" s="85" t="s">
        <v>67</v>
      </c>
      <c r="B36" s="79"/>
      <c r="C36" s="23" t="s">
        <v>68</v>
      </c>
      <c r="D36" s="24" t="s">
        <v>29</v>
      </c>
      <c r="E36" s="37" t="s">
        <v>33</v>
      </c>
      <c r="F36" s="25">
        <v>54</v>
      </c>
      <c r="G36" s="26">
        <v>16</v>
      </c>
      <c r="H36" s="27"/>
      <c r="I36" s="35">
        <f t="shared" si="1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8.75" customHeight="1">
      <c r="A37" s="86" t="s">
        <v>69</v>
      </c>
      <c r="B37" s="79"/>
      <c r="C37" s="29" t="s">
        <v>70</v>
      </c>
      <c r="D37" s="30" t="s">
        <v>29</v>
      </c>
      <c r="E37" s="31" t="s">
        <v>33</v>
      </c>
      <c r="F37" s="31">
        <v>50</v>
      </c>
      <c r="G37" s="32">
        <v>16</v>
      </c>
      <c r="H37" s="27"/>
      <c r="I37" s="33">
        <f t="shared" si="1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8.75" customHeight="1">
      <c r="A38" s="85" t="s">
        <v>71</v>
      </c>
      <c r="B38" s="79"/>
      <c r="C38" s="23" t="s">
        <v>72</v>
      </c>
      <c r="D38" s="24" t="s">
        <v>29</v>
      </c>
      <c r="E38" s="37" t="s">
        <v>30</v>
      </c>
      <c r="F38" s="25">
        <v>74</v>
      </c>
      <c r="G38" s="26">
        <v>16</v>
      </c>
      <c r="H38" s="27"/>
      <c r="I38" s="35">
        <f t="shared" si="1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75" customHeight="1">
      <c r="A39" s="86" t="s">
        <v>73</v>
      </c>
      <c r="B39" s="79"/>
      <c r="C39" s="29" t="s">
        <v>74</v>
      </c>
      <c r="D39" s="30" t="s">
        <v>29</v>
      </c>
      <c r="E39" s="38" t="s">
        <v>30</v>
      </c>
      <c r="F39" s="31">
        <v>90</v>
      </c>
      <c r="G39" s="32">
        <v>16</v>
      </c>
      <c r="H39" s="27"/>
      <c r="I39" s="33">
        <f t="shared" si="1"/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8.75" customHeight="1">
      <c r="A40" s="85" t="s">
        <v>75</v>
      </c>
      <c r="B40" s="79"/>
      <c r="C40" s="23" t="s">
        <v>76</v>
      </c>
      <c r="D40" s="24" t="s">
        <v>29</v>
      </c>
      <c r="E40" s="37" t="s">
        <v>38</v>
      </c>
      <c r="F40" s="25">
        <v>18</v>
      </c>
      <c r="G40" s="26">
        <v>16</v>
      </c>
      <c r="H40" s="27"/>
      <c r="I40" s="35">
        <f t="shared" si="1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8.75" customHeight="1">
      <c r="A41" s="86" t="s">
        <v>77</v>
      </c>
      <c r="B41" s="79"/>
      <c r="C41" s="29" t="s">
        <v>78</v>
      </c>
      <c r="D41" s="30" t="s">
        <v>29</v>
      </c>
      <c r="E41" s="38" t="s">
        <v>38</v>
      </c>
      <c r="F41" s="31">
        <v>50</v>
      </c>
      <c r="G41" s="32">
        <v>16</v>
      </c>
      <c r="H41" s="27"/>
      <c r="I41" s="33">
        <f t="shared" si="1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8.75" customHeight="1">
      <c r="A42" s="85" t="s">
        <v>79</v>
      </c>
      <c r="B42" s="79"/>
      <c r="C42" s="23" t="s">
        <v>80</v>
      </c>
      <c r="D42" s="24" t="s">
        <v>29</v>
      </c>
      <c r="E42" s="37" t="s">
        <v>38</v>
      </c>
      <c r="F42" s="25">
        <v>5</v>
      </c>
      <c r="G42" s="26">
        <v>16</v>
      </c>
      <c r="H42" s="27"/>
      <c r="I42" s="35">
        <f t="shared" si="1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8.75" customHeight="1">
      <c r="A43" s="86" t="s">
        <v>81</v>
      </c>
      <c r="B43" s="79"/>
      <c r="C43" s="29" t="s">
        <v>82</v>
      </c>
      <c r="D43" s="30" t="s">
        <v>29</v>
      </c>
      <c r="E43" s="31" t="s">
        <v>33</v>
      </c>
      <c r="F43" s="31">
        <v>75</v>
      </c>
      <c r="G43" s="32">
        <v>16</v>
      </c>
      <c r="H43" s="27"/>
      <c r="I43" s="33">
        <f t="shared" si="1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8.75" customHeight="1">
      <c r="A44" s="85" t="s">
        <v>83</v>
      </c>
      <c r="B44" s="79"/>
      <c r="C44" s="23" t="s">
        <v>84</v>
      </c>
      <c r="D44" s="24" t="s">
        <v>29</v>
      </c>
      <c r="E44" s="25" t="s">
        <v>30</v>
      </c>
      <c r="F44" s="25">
        <v>89</v>
      </c>
      <c r="G44" s="26">
        <v>16</v>
      </c>
      <c r="H44" s="27"/>
      <c r="I44" s="35">
        <f t="shared" si="1"/>
        <v>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8.75" customHeight="1">
      <c r="A45" s="86" t="s">
        <v>85</v>
      </c>
      <c r="B45" s="79"/>
      <c r="C45" s="29" t="s">
        <v>86</v>
      </c>
      <c r="D45" s="30" t="s">
        <v>29</v>
      </c>
      <c r="E45" s="31" t="s">
        <v>33</v>
      </c>
      <c r="F45" s="31">
        <v>27</v>
      </c>
      <c r="G45" s="32">
        <v>16</v>
      </c>
      <c r="H45" s="27"/>
      <c r="I45" s="33">
        <f t="shared" si="1"/>
        <v>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8.75" customHeight="1">
      <c r="A46" s="85" t="s">
        <v>87</v>
      </c>
      <c r="B46" s="79"/>
      <c r="C46" s="23" t="s">
        <v>88</v>
      </c>
      <c r="D46" s="24" t="s">
        <v>29</v>
      </c>
      <c r="E46" s="25" t="s">
        <v>33</v>
      </c>
      <c r="F46" s="25">
        <v>20</v>
      </c>
      <c r="G46" s="26">
        <v>16</v>
      </c>
      <c r="H46" s="27"/>
      <c r="I46" s="35">
        <f t="shared" si="1"/>
        <v>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8.75" customHeight="1">
      <c r="A47" s="86" t="s">
        <v>89</v>
      </c>
      <c r="B47" s="79"/>
      <c r="C47" s="29" t="s">
        <v>90</v>
      </c>
      <c r="D47" s="30" t="s">
        <v>29</v>
      </c>
      <c r="E47" s="31" t="s">
        <v>33</v>
      </c>
      <c r="F47" s="31">
        <v>50</v>
      </c>
      <c r="G47" s="32">
        <v>16</v>
      </c>
      <c r="H47" s="27"/>
      <c r="I47" s="33">
        <f t="shared" si="1"/>
        <v>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8.75" customHeight="1">
      <c r="A48" s="85" t="s">
        <v>91</v>
      </c>
      <c r="B48" s="79"/>
      <c r="C48" s="23" t="s">
        <v>92</v>
      </c>
      <c r="D48" s="24" t="s">
        <v>29</v>
      </c>
      <c r="E48" s="25" t="s">
        <v>33</v>
      </c>
      <c r="F48" s="25">
        <v>42</v>
      </c>
      <c r="G48" s="26">
        <v>16</v>
      </c>
      <c r="H48" s="27"/>
      <c r="I48" s="35">
        <f t="shared" si="1"/>
        <v>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.75" customHeight="1">
      <c r="A49" s="86" t="s">
        <v>93</v>
      </c>
      <c r="B49" s="79"/>
      <c r="C49" s="29" t="s">
        <v>94</v>
      </c>
      <c r="D49" s="30" t="s">
        <v>29</v>
      </c>
      <c r="E49" s="31" t="s">
        <v>33</v>
      </c>
      <c r="F49" s="31">
        <v>27</v>
      </c>
      <c r="G49" s="32">
        <v>16</v>
      </c>
      <c r="H49" s="27"/>
      <c r="I49" s="33">
        <f t="shared" si="1"/>
        <v>0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8.75" customHeight="1">
      <c r="A50" s="85" t="s">
        <v>95</v>
      </c>
      <c r="B50" s="79"/>
      <c r="C50" s="23" t="s">
        <v>96</v>
      </c>
      <c r="D50" s="24" t="s">
        <v>29</v>
      </c>
      <c r="E50" s="25" t="s">
        <v>38</v>
      </c>
      <c r="F50" s="25">
        <v>43</v>
      </c>
      <c r="G50" s="26">
        <v>16</v>
      </c>
      <c r="H50" s="27"/>
      <c r="I50" s="35">
        <f t="shared" si="1"/>
        <v>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8.75" customHeight="1">
      <c r="A51" s="86" t="s">
        <v>97</v>
      </c>
      <c r="B51" s="79"/>
      <c r="C51" s="29" t="s">
        <v>98</v>
      </c>
      <c r="D51" s="30" t="s">
        <v>29</v>
      </c>
      <c r="E51" s="31" t="s">
        <v>30</v>
      </c>
      <c r="F51" s="31">
        <v>60</v>
      </c>
      <c r="G51" s="32">
        <v>16</v>
      </c>
      <c r="H51" s="27"/>
      <c r="I51" s="33">
        <f t="shared" si="1"/>
        <v>0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8.75" customHeight="1">
      <c r="A52" s="85" t="s">
        <v>99</v>
      </c>
      <c r="B52" s="79"/>
      <c r="C52" s="23" t="s">
        <v>100</v>
      </c>
      <c r="D52" s="24" t="s">
        <v>29</v>
      </c>
      <c r="E52" s="25" t="s">
        <v>30</v>
      </c>
      <c r="F52" s="25">
        <v>39</v>
      </c>
      <c r="G52" s="26">
        <v>16</v>
      </c>
      <c r="H52" s="27"/>
      <c r="I52" s="35">
        <f t="shared" si="1"/>
        <v>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20">
      <c r="A53" s="91" t="s">
        <v>101</v>
      </c>
      <c r="B53" s="92"/>
      <c r="C53" s="39" t="s">
        <v>102</v>
      </c>
      <c r="D53" s="40" t="s">
        <v>29</v>
      </c>
      <c r="E53" s="41" t="s">
        <v>38</v>
      </c>
      <c r="F53" s="41">
        <v>46</v>
      </c>
      <c r="G53" s="42">
        <v>16</v>
      </c>
      <c r="H53" s="27"/>
      <c r="I53" s="43">
        <f t="shared" si="1"/>
        <v>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0">
      <c r="A54" s="44"/>
      <c r="B54" s="44"/>
      <c r="C54" s="45"/>
      <c r="D54" s="46"/>
      <c r="E54" s="47"/>
      <c r="F54" s="46"/>
      <c r="G54" s="47" t="s">
        <v>103</v>
      </c>
      <c r="H54" s="48">
        <f t="shared" ref="H54:I54" si="2">SUM(H18:H53)</f>
        <v>0</v>
      </c>
      <c r="I54" s="49">
        <f t="shared" si="2"/>
        <v>0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20">
      <c r="A55" s="50"/>
      <c r="B55" s="50"/>
      <c r="C55" s="51"/>
      <c r="D55" s="51"/>
      <c r="E55" s="51"/>
      <c r="F55" s="51"/>
      <c r="G55" s="51"/>
      <c r="H55" s="52"/>
      <c r="I55" s="5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3">
      <c r="A56" s="17" t="s">
        <v>104</v>
      </c>
      <c r="B56" s="18"/>
      <c r="C56" s="19"/>
      <c r="D56" s="19"/>
      <c r="E56" s="19"/>
      <c r="F56" s="19"/>
      <c r="G56" s="19"/>
      <c r="H56" s="19"/>
      <c r="I56" s="5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42">
      <c r="A57" s="93" t="s">
        <v>19</v>
      </c>
      <c r="B57" s="84"/>
      <c r="C57" s="54" t="s">
        <v>20</v>
      </c>
      <c r="D57" s="21" t="s">
        <v>21</v>
      </c>
      <c r="E57" s="21" t="s">
        <v>22</v>
      </c>
      <c r="F57" s="21" t="s">
        <v>23</v>
      </c>
      <c r="G57" s="55" t="s">
        <v>24</v>
      </c>
      <c r="H57" s="21" t="s">
        <v>25</v>
      </c>
      <c r="I57" s="55" t="s">
        <v>26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8.75" customHeight="1">
      <c r="A58" s="87" t="s">
        <v>105</v>
      </c>
      <c r="B58" s="79"/>
      <c r="C58" s="23" t="s">
        <v>106</v>
      </c>
      <c r="D58" s="24" t="s">
        <v>107</v>
      </c>
      <c r="E58" s="25" t="s">
        <v>108</v>
      </c>
      <c r="F58" s="25">
        <v>2</v>
      </c>
      <c r="G58" s="35">
        <v>60</v>
      </c>
      <c r="H58" s="56"/>
      <c r="I58" s="35">
        <f t="shared" ref="I58:I132" si="3">G58*H58</f>
        <v>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8.75" customHeight="1">
      <c r="A59" s="94" t="s">
        <v>109</v>
      </c>
      <c r="B59" s="79"/>
      <c r="C59" s="29" t="s">
        <v>110</v>
      </c>
      <c r="D59" s="30" t="s">
        <v>107</v>
      </c>
      <c r="E59" s="31" t="s">
        <v>30</v>
      </c>
      <c r="F59" s="31">
        <v>4</v>
      </c>
      <c r="G59" s="33">
        <v>80</v>
      </c>
      <c r="H59" s="56"/>
      <c r="I59" s="33">
        <f t="shared" si="3"/>
        <v>0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8.75" customHeight="1">
      <c r="A60" s="95" t="s">
        <v>111</v>
      </c>
      <c r="B60" s="79"/>
      <c r="C60" s="23" t="s">
        <v>110</v>
      </c>
      <c r="D60" s="24" t="s">
        <v>107</v>
      </c>
      <c r="E60" s="25" t="s">
        <v>30</v>
      </c>
      <c r="F60" s="25">
        <v>7</v>
      </c>
      <c r="G60" s="35">
        <v>80</v>
      </c>
      <c r="H60" s="56"/>
      <c r="I60" s="35">
        <f t="shared" si="3"/>
        <v>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8.75" customHeight="1">
      <c r="A61" s="94" t="s">
        <v>111</v>
      </c>
      <c r="B61" s="79"/>
      <c r="C61" s="29" t="s">
        <v>110</v>
      </c>
      <c r="D61" s="30" t="s">
        <v>112</v>
      </c>
      <c r="E61" s="31" t="s">
        <v>30</v>
      </c>
      <c r="F61" s="31">
        <v>7</v>
      </c>
      <c r="G61" s="33">
        <v>95</v>
      </c>
      <c r="H61" s="56"/>
      <c r="I61" s="33">
        <f t="shared" si="3"/>
        <v>0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8.75" customHeight="1">
      <c r="A62" s="95" t="s">
        <v>113</v>
      </c>
      <c r="B62" s="79"/>
      <c r="C62" s="23" t="s">
        <v>110</v>
      </c>
      <c r="D62" s="24" t="s">
        <v>107</v>
      </c>
      <c r="E62" s="25" t="s">
        <v>30</v>
      </c>
      <c r="F62" s="25">
        <v>9</v>
      </c>
      <c r="G62" s="35">
        <v>80</v>
      </c>
      <c r="H62" s="56"/>
      <c r="I62" s="35">
        <f t="shared" si="3"/>
        <v>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8.75" customHeight="1">
      <c r="A63" s="94" t="s">
        <v>113</v>
      </c>
      <c r="B63" s="79"/>
      <c r="C63" s="29" t="s">
        <v>110</v>
      </c>
      <c r="D63" s="30" t="s">
        <v>112</v>
      </c>
      <c r="E63" s="31" t="s">
        <v>30</v>
      </c>
      <c r="F63" s="31">
        <v>6</v>
      </c>
      <c r="G63" s="33">
        <v>95</v>
      </c>
      <c r="H63" s="56"/>
      <c r="I63" s="33">
        <f t="shared" si="3"/>
        <v>0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8.75" customHeight="1">
      <c r="A64" s="95" t="s">
        <v>114</v>
      </c>
      <c r="B64" s="79"/>
      <c r="C64" s="23" t="s">
        <v>110</v>
      </c>
      <c r="D64" s="24" t="s">
        <v>107</v>
      </c>
      <c r="E64" s="25" t="s">
        <v>30</v>
      </c>
      <c r="F64" s="25">
        <v>5</v>
      </c>
      <c r="G64" s="35">
        <v>80</v>
      </c>
      <c r="H64" s="56"/>
      <c r="I64" s="35">
        <f t="shared" si="3"/>
        <v>0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8.75" customHeight="1">
      <c r="A65" s="94" t="s">
        <v>115</v>
      </c>
      <c r="B65" s="79"/>
      <c r="C65" s="29" t="s">
        <v>110</v>
      </c>
      <c r="D65" s="30" t="s">
        <v>107</v>
      </c>
      <c r="E65" s="31" t="s">
        <v>30</v>
      </c>
      <c r="F65" s="31">
        <v>3</v>
      </c>
      <c r="G65" s="33">
        <v>80</v>
      </c>
      <c r="H65" s="56"/>
      <c r="I65" s="33">
        <f t="shared" si="3"/>
        <v>0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8.75" customHeight="1">
      <c r="A66" s="95" t="s">
        <v>116</v>
      </c>
      <c r="B66" s="79"/>
      <c r="C66" s="23" t="s">
        <v>110</v>
      </c>
      <c r="D66" s="24" t="s">
        <v>107</v>
      </c>
      <c r="E66" s="25" t="s">
        <v>30</v>
      </c>
      <c r="F66" s="25">
        <v>3</v>
      </c>
      <c r="G66" s="35">
        <v>80</v>
      </c>
      <c r="H66" s="56"/>
      <c r="I66" s="35">
        <f t="shared" si="3"/>
        <v>0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8.75" customHeight="1">
      <c r="A67" s="88" t="s">
        <v>117</v>
      </c>
      <c r="B67" s="79"/>
      <c r="C67" s="29" t="s">
        <v>118</v>
      </c>
      <c r="D67" s="30" t="s">
        <v>119</v>
      </c>
      <c r="E67" s="31" t="s">
        <v>38</v>
      </c>
      <c r="F67" s="31">
        <v>15</v>
      </c>
      <c r="G67" s="33">
        <v>45</v>
      </c>
      <c r="H67" s="56"/>
      <c r="I67" s="33">
        <f t="shared" si="3"/>
        <v>0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8.75" customHeight="1">
      <c r="A68" s="87" t="s">
        <v>120</v>
      </c>
      <c r="B68" s="79"/>
      <c r="C68" s="23" t="s">
        <v>121</v>
      </c>
      <c r="D68" s="24" t="s">
        <v>119</v>
      </c>
      <c r="E68" s="25" t="s">
        <v>33</v>
      </c>
      <c r="F68" s="25">
        <v>13</v>
      </c>
      <c r="G68" s="35">
        <v>45</v>
      </c>
      <c r="H68" s="56"/>
      <c r="I68" s="35">
        <f t="shared" si="3"/>
        <v>0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8.75" customHeight="1">
      <c r="A69" s="88" t="s">
        <v>122</v>
      </c>
      <c r="B69" s="79"/>
      <c r="C69" s="29" t="s">
        <v>123</v>
      </c>
      <c r="D69" s="30" t="s">
        <v>107</v>
      </c>
      <c r="E69" s="31" t="s">
        <v>33</v>
      </c>
      <c r="F69" s="31">
        <v>2</v>
      </c>
      <c r="G69" s="33">
        <v>60</v>
      </c>
      <c r="H69" s="56"/>
      <c r="I69" s="33">
        <f t="shared" si="3"/>
        <v>0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8.75" customHeight="1">
      <c r="A70" s="87" t="s">
        <v>124</v>
      </c>
      <c r="B70" s="79"/>
      <c r="C70" s="23" t="s">
        <v>125</v>
      </c>
      <c r="D70" s="24" t="s">
        <v>119</v>
      </c>
      <c r="E70" s="25" t="s">
        <v>38</v>
      </c>
      <c r="F70" s="25">
        <v>19</v>
      </c>
      <c r="G70" s="35">
        <v>45</v>
      </c>
      <c r="H70" s="56"/>
      <c r="I70" s="35">
        <f t="shared" si="3"/>
        <v>0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8.75" customHeight="1">
      <c r="A71" s="88" t="s">
        <v>126</v>
      </c>
      <c r="B71" s="79"/>
      <c r="C71" s="29" t="s">
        <v>127</v>
      </c>
      <c r="D71" s="30" t="s">
        <v>119</v>
      </c>
      <c r="E71" s="31" t="s">
        <v>33</v>
      </c>
      <c r="F71" s="31">
        <v>11</v>
      </c>
      <c r="G71" s="33">
        <v>45</v>
      </c>
      <c r="H71" s="56"/>
      <c r="I71" s="33">
        <f t="shared" si="3"/>
        <v>0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8.75" customHeight="1">
      <c r="A72" s="95" t="s">
        <v>128</v>
      </c>
      <c r="B72" s="79"/>
      <c r="C72" s="23" t="s">
        <v>129</v>
      </c>
      <c r="D72" s="24" t="s">
        <v>119</v>
      </c>
      <c r="E72" s="25" t="s">
        <v>38</v>
      </c>
      <c r="F72" s="25">
        <v>6</v>
      </c>
      <c r="G72" s="35">
        <v>45</v>
      </c>
      <c r="H72" s="56"/>
      <c r="I72" s="35">
        <f t="shared" si="3"/>
        <v>0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8.75" customHeight="1">
      <c r="A73" s="94" t="s">
        <v>130</v>
      </c>
      <c r="B73" s="79"/>
      <c r="C73" s="29" t="s">
        <v>129</v>
      </c>
      <c r="D73" s="30" t="s">
        <v>119</v>
      </c>
      <c r="E73" s="31" t="s">
        <v>38</v>
      </c>
      <c r="F73" s="31">
        <v>6</v>
      </c>
      <c r="G73" s="33">
        <v>45</v>
      </c>
      <c r="H73" s="56"/>
      <c r="I73" s="33">
        <f t="shared" si="3"/>
        <v>0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8.75" customHeight="1">
      <c r="A74" s="95" t="s">
        <v>131</v>
      </c>
      <c r="B74" s="79"/>
      <c r="C74" s="23" t="s">
        <v>129</v>
      </c>
      <c r="D74" s="24" t="s">
        <v>119</v>
      </c>
      <c r="E74" s="25" t="s">
        <v>38</v>
      </c>
      <c r="F74" s="25">
        <v>6</v>
      </c>
      <c r="G74" s="35">
        <v>45</v>
      </c>
      <c r="H74" s="56"/>
      <c r="I74" s="35">
        <f t="shared" si="3"/>
        <v>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8.75" customHeight="1">
      <c r="A75" s="94" t="s">
        <v>132</v>
      </c>
      <c r="B75" s="79"/>
      <c r="C75" s="29" t="s">
        <v>129</v>
      </c>
      <c r="D75" s="30" t="s">
        <v>119</v>
      </c>
      <c r="E75" s="31" t="s">
        <v>38</v>
      </c>
      <c r="F75" s="31">
        <v>4</v>
      </c>
      <c r="G75" s="33">
        <v>45</v>
      </c>
      <c r="H75" s="56"/>
      <c r="I75" s="33">
        <f t="shared" si="3"/>
        <v>0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8.75" customHeight="1">
      <c r="A76" s="95" t="s">
        <v>133</v>
      </c>
      <c r="B76" s="79"/>
      <c r="C76" s="23" t="s">
        <v>129</v>
      </c>
      <c r="D76" s="24" t="s">
        <v>119</v>
      </c>
      <c r="E76" s="25" t="s">
        <v>38</v>
      </c>
      <c r="F76" s="25">
        <v>6</v>
      </c>
      <c r="G76" s="35">
        <v>45</v>
      </c>
      <c r="H76" s="56"/>
      <c r="I76" s="35">
        <f t="shared" si="3"/>
        <v>0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8.75" customHeight="1">
      <c r="A77" s="94" t="s">
        <v>134</v>
      </c>
      <c r="B77" s="79"/>
      <c r="C77" s="29" t="s">
        <v>129</v>
      </c>
      <c r="D77" s="30" t="s">
        <v>119</v>
      </c>
      <c r="E77" s="31" t="s">
        <v>38</v>
      </c>
      <c r="F77" s="31">
        <v>6</v>
      </c>
      <c r="G77" s="33">
        <v>45</v>
      </c>
      <c r="H77" s="56"/>
      <c r="I77" s="33">
        <f t="shared" si="3"/>
        <v>0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8.75" customHeight="1">
      <c r="A78" s="95" t="s">
        <v>135</v>
      </c>
      <c r="B78" s="79"/>
      <c r="C78" s="23" t="s">
        <v>129</v>
      </c>
      <c r="D78" s="24" t="s">
        <v>119</v>
      </c>
      <c r="E78" s="25" t="s">
        <v>38</v>
      </c>
      <c r="F78" s="25">
        <v>7</v>
      </c>
      <c r="G78" s="35">
        <v>45</v>
      </c>
      <c r="H78" s="56"/>
      <c r="I78" s="35">
        <f t="shared" si="3"/>
        <v>0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8.75" customHeight="1">
      <c r="A79" s="88" t="s">
        <v>136</v>
      </c>
      <c r="B79" s="79"/>
      <c r="C79" s="29" t="s">
        <v>137</v>
      </c>
      <c r="D79" s="30" t="s">
        <v>119</v>
      </c>
      <c r="E79" s="31" t="s">
        <v>33</v>
      </c>
      <c r="F79" s="31">
        <v>18</v>
      </c>
      <c r="G79" s="33">
        <v>45</v>
      </c>
      <c r="H79" s="56"/>
      <c r="I79" s="33">
        <f t="shared" si="3"/>
        <v>0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8.75" customHeight="1">
      <c r="A80" s="87" t="s">
        <v>138</v>
      </c>
      <c r="B80" s="79"/>
      <c r="C80" s="23" t="s">
        <v>139</v>
      </c>
      <c r="D80" s="24" t="s">
        <v>119</v>
      </c>
      <c r="E80" s="25" t="s">
        <v>38</v>
      </c>
      <c r="F80" s="25">
        <v>45</v>
      </c>
      <c r="G80" s="35">
        <v>45</v>
      </c>
      <c r="H80" s="56"/>
      <c r="I80" s="35">
        <f t="shared" si="3"/>
        <v>0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8.75" customHeight="1">
      <c r="A81" s="88" t="s">
        <v>140</v>
      </c>
      <c r="B81" s="79"/>
      <c r="C81" s="29" t="s">
        <v>141</v>
      </c>
      <c r="D81" s="30" t="s">
        <v>119</v>
      </c>
      <c r="E81" s="31" t="s">
        <v>38</v>
      </c>
      <c r="F81" s="31">
        <v>17</v>
      </c>
      <c r="G81" s="33">
        <v>45</v>
      </c>
      <c r="H81" s="56"/>
      <c r="I81" s="33">
        <f t="shared" si="3"/>
        <v>0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8.75" customHeight="1">
      <c r="A82" s="87" t="s">
        <v>142</v>
      </c>
      <c r="B82" s="79"/>
      <c r="C82" s="23" t="s">
        <v>143</v>
      </c>
      <c r="D82" s="24" t="s">
        <v>119</v>
      </c>
      <c r="E82" s="25" t="s">
        <v>38</v>
      </c>
      <c r="F82" s="25">
        <v>22</v>
      </c>
      <c r="G82" s="35">
        <v>45</v>
      </c>
      <c r="H82" s="56"/>
      <c r="I82" s="35">
        <f t="shared" si="3"/>
        <v>0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8.75" customHeight="1">
      <c r="A83" s="88" t="s">
        <v>142</v>
      </c>
      <c r="B83" s="79"/>
      <c r="C83" s="29" t="s">
        <v>143</v>
      </c>
      <c r="D83" s="30" t="s">
        <v>107</v>
      </c>
      <c r="E83" s="31" t="s">
        <v>38</v>
      </c>
      <c r="F83" s="31">
        <v>2</v>
      </c>
      <c r="G83" s="33">
        <v>60</v>
      </c>
      <c r="H83" s="56"/>
      <c r="I83" s="33">
        <f t="shared" si="3"/>
        <v>0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8.75" customHeight="1">
      <c r="A84" s="87" t="s">
        <v>144</v>
      </c>
      <c r="B84" s="79"/>
      <c r="C84" s="23" t="s">
        <v>145</v>
      </c>
      <c r="D84" s="24" t="s">
        <v>119</v>
      </c>
      <c r="E84" s="25" t="s">
        <v>38</v>
      </c>
      <c r="F84" s="25">
        <v>35</v>
      </c>
      <c r="G84" s="35">
        <v>45</v>
      </c>
      <c r="H84" s="56"/>
      <c r="I84" s="35">
        <f t="shared" si="3"/>
        <v>0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8.75" customHeight="1">
      <c r="A85" s="88" t="s">
        <v>144</v>
      </c>
      <c r="B85" s="79"/>
      <c r="C85" s="29" t="s">
        <v>145</v>
      </c>
      <c r="D85" s="30" t="s">
        <v>107</v>
      </c>
      <c r="E85" s="31" t="s">
        <v>33</v>
      </c>
      <c r="F85" s="31">
        <v>13</v>
      </c>
      <c r="G85" s="33">
        <v>60</v>
      </c>
      <c r="H85" s="56"/>
      <c r="I85" s="33">
        <f t="shared" si="3"/>
        <v>0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8.75" customHeight="1">
      <c r="A86" s="87" t="s">
        <v>146</v>
      </c>
      <c r="B86" s="79"/>
      <c r="C86" s="57" t="s">
        <v>147</v>
      </c>
      <c r="D86" s="24" t="s">
        <v>119</v>
      </c>
      <c r="E86" s="25" t="s">
        <v>38</v>
      </c>
      <c r="F86" s="25">
        <v>27</v>
      </c>
      <c r="G86" s="35">
        <v>45</v>
      </c>
      <c r="H86" s="56"/>
      <c r="I86" s="35">
        <f t="shared" si="3"/>
        <v>0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8.75" customHeight="1">
      <c r="A87" s="88" t="s">
        <v>146</v>
      </c>
      <c r="B87" s="79"/>
      <c r="C87" s="58" t="s">
        <v>147</v>
      </c>
      <c r="D87" s="30" t="s">
        <v>107</v>
      </c>
      <c r="E87" s="31" t="s">
        <v>38</v>
      </c>
      <c r="F87" s="31">
        <v>9</v>
      </c>
      <c r="G87" s="33">
        <v>60</v>
      </c>
      <c r="H87" s="56"/>
      <c r="I87" s="33">
        <f t="shared" si="3"/>
        <v>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8.75" customHeight="1">
      <c r="A88" s="87" t="s">
        <v>148</v>
      </c>
      <c r="B88" s="79"/>
      <c r="C88" s="57" t="s">
        <v>149</v>
      </c>
      <c r="D88" s="24" t="s">
        <v>119</v>
      </c>
      <c r="E88" s="25" t="s">
        <v>38</v>
      </c>
      <c r="F88" s="25">
        <v>28</v>
      </c>
      <c r="G88" s="35">
        <v>45</v>
      </c>
      <c r="H88" s="56"/>
      <c r="I88" s="35">
        <f t="shared" si="3"/>
        <v>0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8.75" customHeight="1">
      <c r="A89" s="88" t="s">
        <v>148</v>
      </c>
      <c r="B89" s="79"/>
      <c r="C89" s="58" t="s">
        <v>149</v>
      </c>
      <c r="D89" s="30" t="s">
        <v>107</v>
      </c>
      <c r="E89" s="31" t="s">
        <v>38</v>
      </c>
      <c r="F89" s="31">
        <v>8</v>
      </c>
      <c r="G89" s="33">
        <v>60</v>
      </c>
      <c r="H89" s="56"/>
      <c r="I89" s="33">
        <f t="shared" si="3"/>
        <v>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8.75" customHeight="1">
      <c r="A90" s="87" t="s">
        <v>150</v>
      </c>
      <c r="B90" s="79"/>
      <c r="C90" s="57" t="s">
        <v>151</v>
      </c>
      <c r="D90" s="24" t="s">
        <v>119</v>
      </c>
      <c r="E90" s="25" t="s">
        <v>38</v>
      </c>
      <c r="F90" s="25">
        <v>28</v>
      </c>
      <c r="G90" s="35">
        <v>45</v>
      </c>
      <c r="H90" s="56"/>
      <c r="I90" s="35">
        <f t="shared" si="3"/>
        <v>0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8.75" customHeight="1">
      <c r="A91" s="88" t="s">
        <v>150</v>
      </c>
      <c r="B91" s="79"/>
      <c r="C91" s="58" t="s">
        <v>151</v>
      </c>
      <c r="D91" s="30" t="s">
        <v>107</v>
      </c>
      <c r="E91" s="31" t="s">
        <v>38</v>
      </c>
      <c r="F91" s="31">
        <v>8</v>
      </c>
      <c r="G91" s="33">
        <v>60</v>
      </c>
      <c r="H91" s="56"/>
      <c r="I91" s="33">
        <f t="shared" si="3"/>
        <v>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8.75" customHeight="1">
      <c r="A92" s="87" t="s">
        <v>152</v>
      </c>
      <c r="B92" s="79"/>
      <c r="C92" s="23" t="s">
        <v>153</v>
      </c>
      <c r="D92" s="24" t="s">
        <v>107</v>
      </c>
      <c r="E92" s="25" t="s">
        <v>33</v>
      </c>
      <c r="F92" s="25">
        <v>7</v>
      </c>
      <c r="G92" s="35">
        <v>60</v>
      </c>
      <c r="H92" s="56"/>
      <c r="I92" s="35">
        <f t="shared" si="3"/>
        <v>0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8.75" customHeight="1">
      <c r="A93" s="88" t="s">
        <v>154</v>
      </c>
      <c r="B93" s="79"/>
      <c r="C93" s="29" t="s">
        <v>155</v>
      </c>
      <c r="D93" s="30" t="s">
        <v>119</v>
      </c>
      <c r="E93" s="31" t="s">
        <v>33</v>
      </c>
      <c r="F93" s="31">
        <v>9</v>
      </c>
      <c r="G93" s="33">
        <v>45</v>
      </c>
      <c r="H93" s="56"/>
      <c r="I93" s="33">
        <f t="shared" si="3"/>
        <v>0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8.75" customHeight="1">
      <c r="A94" s="87" t="s">
        <v>156</v>
      </c>
      <c r="B94" s="79"/>
      <c r="C94" s="23" t="s">
        <v>157</v>
      </c>
      <c r="D94" s="24" t="s">
        <v>119</v>
      </c>
      <c r="E94" s="25" t="s">
        <v>33</v>
      </c>
      <c r="F94" s="25">
        <v>30</v>
      </c>
      <c r="G94" s="35">
        <v>45</v>
      </c>
      <c r="H94" s="56"/>
      <c r="I94" s="35">
        <f t="shared" si="3"/>
        <v>0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8.75" customHeight="1">
      <c r="A95" s="88" t="s">
        <v>156</v>
      </c>
      <c r="B95" s="79"/>
      <c r="C95" s="29" t="s">
        <v>157</v>
      </c>
      <c r="D95" s="30" t="s">
        <v>107</v>
      </c>
      <c r="E95" s="31" t="s">
        <v>38</v>
      </c>
      <c r="F95" s="31">
        <v>16</v>
      </c>
      <c r="G95" s="33">
        <v>60</v>
      </c>
      <c r="H95" s="56"/>
      <c r="I95" s="33">
        <f t="shared" si="3"/>
        <v>0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8.75" customHeight="1">
      <c r="A96" s="87" t="s">
        <v>158</v>
      </c>
      <c r="B96" s="79"/>
      <c r="C96" s="23" t="s">
        <v>159</v>
      </c>
      <c r="D96" s="24" t="s">
        <v>107</v>
      </c>
      <c r="E96" s="25" t="s">
        <v>38</v>
      </c>
      <c r="F96" s="25">
        <v>6</v>
      </c>
      <c r="G96" s="35">
        <v>60</v>
      </c>
      <c r="H96" s="56"/>
      <c r="I96" s="35">
        <f t="shared" si="3"/>
        <v>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8.75" customHeight="1">
      <c r="A97" s="88" t="s">
        <v>160</v>
      </c>
      <c r="B97" s="79"/>
      <c r="C97" s="29" t="s">
        <v>161</v>
      </c>
      <c r="D97" s="30" t="s">
        <v>107</v>
      </c>
      <c r="E97" s="31" t="s">
        <v>33</v>
      </c>
      <c r="F97" s="31">
        <v>10</v>
      </c>
      <c r="G97" s="33">
        <v>60</v>
      </c>
      <c r="H97" s="56"/>
      <c r="I97" s="33">
        <f t="shared" si="3"/>
        <v>0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8.75" customHeight="1">
      <c r="A98" s="87" t="s">
        <v>160</v>
      </c>
      <c r="B98" s="79"/>
      <c r="C98" s="23" t="s">
        <v>161</v>
      </c>
      <c r="D98" s="24" t="s">
        <v>112</v>
      </c>
      <c r="E98" s="25" t="s">
        <v>33</v>
      </c>
      <c r="F98" s="25">
        <v>7</v>
      </c>
      <c r="G98" s="35">
        <v>75</v>
      </c>
      <c r="H98" s="56"/>
      <c r="I98" s="35">
        <f t="shared" si="3"/>
        <v>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8.75" customHeight="1">
      <c r="A99" s="88" t="s">
        <v>162</v>
      </c>
      <c r="B99" s="79"/>
      <c r="C99" s="29" t="s">
        <v>163</v>
      </c>
      <c r="D99" s="30" t="s">
        <v>119</v>
      </c>
      <c r="E99" s="31" t="s">
        <v>33</v>
      </c>
      <c r="F99" s="31">
        <v>12</v>
      </c>
      <c r="G99" s="33">
        <v>45</v>
      </c>
      <c r="H99" s="56"/>
      <c r="I99" s="33">
        <f t="shared" si="3"/>
        <v>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8.75" customHeight="1">
      <c r="A100" s="87" t="s">
        <v>164</v>
      </c>
      <c r="B100" s="79"/>
      <c r="C100" s="23" t="s">
        <v>165</v>
      </c>
      <c r="D100" s="24" t="s">
        <v>119</v>
      </c>
      <c r="E100" s="25" t="s">
        <v>38</v>
      </c>
      <c r="F100" s="25">
        <v>20</v>
      </c>
      <c r="G100" s="35">
        <v>45</v>
      </c>
      <c r="H100" s="56"/>
      <c r="I100" s="35">
        <f t="shared" si="3"/>
        <v>0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8.75" customHeight="1">
      <c r="A101" s="88" t="s">
        <v>164</v>
      </c>
      <c r="B101" s="79"/>
      <c r="C101" s="29" t="s">
        <v>165</v>
      </c>
      <c r="D101" s="30" t="s">
        <v>107</v>
      </c>
      <c r="E101" s="31" t="s">
        <v>38</v>
      </c>
      <c r="F101" s="31">
        <v>22</v>
      </c>
      <c r="G101" s="33">
        <v>60</v>
      </c>
      <c r="H101" s="56"/>
      <c r="I101" s="33">
        <f t="shared" si="3"/>
        <v>0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8.75" customHeight="1">
      <c r="A102" s="87" t="s">
        <v>166</v>
      </c>
      <c r="B102" s="79"/>
      <c r="C102" s="23" t="s">
        <v>167</v>
      </c>
      <c r="D102" s="24" t="s">
        <v>119</v>
      </c>
      <c r="E102" s="25" t="s">
        <v>38</v>
      </c>
      <c r="F102" s="25">
        <v>20</v>
      </c>
      <c r="G102" s="35">
        <v>45</v>
      </c>
      <c r="H102" s="56"/>
      <c r="I102" s="35">
        <f t="shared" si="3"/>
        <v>0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8.75" customHeight="1">
      <c r="A103" s="88" t="s">
        <v>166</v>
      </c>
      <c r="B103" s="79"/>
      <c r="C103" s="29" t="s">
        <v>167</v>
      </c>
      <c r="D103" s="30" t="s">
        <v>107</v>
      </c>
      <c r="E103" s="31" t="s">
        <v>38</v>
      </c>
      <c r="F103" s="31">
        <v>3</v>
      </c>
      <c r="G103" s="33">
        <v>60</v>
      </c>
      <c r="H103" s="56"/>
      <c r="I103" s="33">
        <f t="shared" si="3"/>
        <v>0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8.75" customHeight="1">
      <c r="A104" s="87" t="s">
        <v>168</v>
      </c>
      <c r="B104" s="79"/>
      <c r="C104" s="23" t="s">
        <v>167</v>
      </c>
      <c r="D104" s="24" t="s">
        <v>119</v>
      </c>
      <c r="E104" s="25" t="s">
        <v>38</v>
      </c>
      <c r="F104" s="25">
        <v>10</v>
      </c>
      <c r="G104" s="35">
        <v>45</v>
      </c>
      <c r="H104" s="56"/>
      <c r="I104" s="35">
        <f t="shared" si="3"/>
        <v>0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8.75" customHeight="1">
      <c r="A105" s="88" t="s">
        <v>168</v>
      </c>
      <c r="B105" s="79"/>
      <c r="C105" s="29" t="s">
        <v>167</v>
      </c>
      <c r="D105" s="30" t="s">
        <v>107</v>
      </c>
      <c r="E105" s="31" t="s">
        <v>38</v>
      </c>
      <c r="F105" s="31">
        <v>11</v>
      </c>
      <c r="G105" s="33">
        <v>60</v>
      </c>
      <c r="H105" s="56"/>
      <c r="I105" s="33">
        <f t="shared" si="3"/>
        <v>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8.75" customHeight="1">
      <c r="A106" s="87" t="s">
        <v>169</v>
      </c>
      <c r="B106" s="79"/>
      <c r="C106" s="23" t="s">
        <v>170</v>
      </c>
      <c r="D106" s="24" t="s">
        <v>107</v>
      </c>
      <c r="E106" s="25" t="s">
        <v>33</v>
      </c>
      <c r="F106" s="25">
        <v>2</v>
      </c>
      <c r="G106" s="35">
        <v>60</v>
      </c>
      <c r="H106" s="56"/>
      <c r="I106" s="35">
        <f t="shared" si="3"/>
        <v>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8.75" customHeight="1">
      <c r="A107" s="88" t="s">
        <v>171</v>
      </c>
      <c r="B107" s="79"/>
      <c r="C107" s="29" t="s">
        <v>172</v>
      </c>
      <c r="D107" s="30" t="s">
        <v>119</v>
      </c>
      <c r="E107" s="31" t="s">
        <v>33</v>
      </c>
      <c r="F107" s="31">
        <v>18</v>
      </c>
      <c r="G107" s="33">
        <v>45</v>
      </c>
      <c r="H107" s="56"/>
      <c r="I107" s="33">
        <f t="shared" si="3"/>
        <v>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8.75" customHeight="1">
      <c r="A108" s="87" t="s">
        <v>173</v>
      </c>
      <c r="B108" s="79"/>
      <c r="C108" s="23" t="s">
        <v>174</v>
      </c>
      <c r="D108" s="24" t="s">
        <v>107</v>
      </c>
      <c r="E108" s="25" t="s">
        <v>33</v>
      </c>
      <c r="F108" s="25">
        <v>9</v>
      </c>
      <c r="G108" s="35">
        <v>60</v>
      </c>
      <c r="H108" s="56"/>
      <c r="I108" s="35">
        <f t="shared" si="3"/>
        <v>0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8.75" customHeight="1">
      <c r="A109" s="88" t="s">
        <v>175</v>
      </c>
      <c r="B109" s="79"/>
      <c r="C109" s="29" t="s">
        <v>176</v>
      </c>
      <c r="D109" s="30" t="s">
        <v>119</v>
      </c>
      <c r="E109" s="31" t="s">
        <v>33</v>
      </c>
      <c r="F109" s="31">
        <v>3</v>
      </c>
      <c r="G109" s="33">
        <v>45</v>
      </c>
      <c r="H109" s="56"/>
      <c r="I109" s="33">
        <f t="shared" si="3"/>
        <v>0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8.75" customHeight="1">
      <c r="A110" s="87" t="s">
        <v>175</v>
      </c>
      <c r="B110" s="79"/>
      <c r="C110" s="23" t="s">
        <v>176</v>
      </c>
      <c r="D110" s="24" t="s">
        <v>107</v>
      </c>
      <c r="E110" s="25" t="s">
        <v>33</v>
      </c>
      <c r="F110" s="25">
        <v>14</v>
      </c>
      <c r="G110" s="35">
        <v>60</v>
      </c>
      <c r="H110" s="56"/>
      <c r="I110" s="35">
        <f t="shared" si="3"/>
        <v>0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8.75" customHeight="1">
      <c r="A111" s="88" t="s">
        <v>177</v>
      </c>
      <c r="B111" s="79"/>
      <c r="C111" s="29" t="s">
        <v>178</v>
      </c>
      <c r="D111" s="30" t="s">
        <v>107</v>
      </c>
      <c r="E111" s="31" t="s">
        <v>33</v>
      </c>
      <c r="F111" s="31">
        <v>30</v>
      </c>
      <c r="G111" s="33">
        <v>60</v>
      </c>
      <c r="H111" s="56"/>
      <c r="I111" s="33">
        <f t="shared" si="3"/>
        <v>0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8.75" customHeight="1">
      <c r="A112" s="87" t="s">
        <v>179</v>
      </c>
      <c r="B112" s="79"/>
      <c r="C112" s="23" t="s">
        <v>180</v>
      </c>
      <c r="D112" s="24" t="s">
        <v>119</v>
      </c>
      <c r="E112" s="25" t="s">
        <v>33</v>
      </c>
      <c r="F112" s="25">
        <v>94</v>
      </c>
      <c r="G112" s="35">
        <v>45</v>
      </c>
      <c r="H112" s="56"/>
      <c r="I112" s="35">
        <f t="shared" si="3"/>
        <v>0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8.75" customHeight="1">
      <c r="A113" s="88" t="s">
        <v>179</v>
      </c>
      <c r="B113" s="79"/>
      <c r="C113" s="29" t="s">
        <v>180</v>
      </c>
      <c r="D113" s="30" t="s">
        <v>107</v>
      </c>
      <c r="E113" s="31" t="s">
        <v>33</v>
      </c>
      <c r="F113" s="31">
        <v>56</v>
      </c>
      <c r="G113" s="33">
        <v>60</v>
      </c>
      <c r="H113" s="56"/>
      <c r="I113" s="33">
        <f t="shared" si="3"/>
        <v>0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8.75" customHeight="1">
      <c r="A114" s="87" t="s">
        <v>181</v>
      </c>
      <c r="B114" s="79"/>
      <c r="C114" s="57" t="s">
        <v>182</v>
      </c>
      <c r="D114" s="24" t="s">
        <v>119</v>
      </c>
      <c r="E114" s="25" t="s">
        <v>33</v>
      </c>
      <c r="F114" s="25">
        <v>3</v>
      </c>
      <c r="G114" s="35">
        <v>65</v>
      </c>
      <c r="H114" s="56"/>
      <c r="I114" s="35">
        <f t="shared" si="3"/>
        <v>0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8.75" customHeight="1">
      <c r="A115" s="88" t="s">
        <v>181</v>
      </c>
      <c r="B115" s="79"/>
      <c r="C115" s="58" t="s">
        <v>182</v>
      </c>
      <c r="D115" s="30" t="s">
        <v>107</v>
      </c>
      <c r="E115" s="31" t="s">
        <v>33</v>
      </c>
      <c r="F115" s="31">
        <v>7</v>
      </c>
      <c r="G115" s="33">
        <v>80</v>
      </c>
      <c r="H115" s="56"/>
      <c r="I115" s="33">
        <f t="shared" si="3"/>
        <v>0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8.75" customHeight="1">
      <c r="A116" s="87" t="s">
        <v>183</v>
      </c>
      <c r="B116" s="79"/>
      <c r="C116" s="23" t="s">
        <v>184</v>
      </c>
      <c r="D116" s="24" t="s">
        <v>119</v>
      </c>
      <c r="E116" s="25" t="s">
        <v>33</v>
      </c>
      <c r="F116" s="25">
        <v>2</v>
      </c>
      <c r="G116" s="35">
        <v>65</v>
      </c>
      <c r="H116" s="56"/>
      <c r="I116" s="35">
        <f t="shared" si="3"/>
        <v>0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8.75" customHeight="1">
      <c r="A117" s="88" t="s">
        <v>183</v>
      </c>
      <c r="B117" s="79"/>
      <c r="C117" s="29" t="s">
        <v>184</v>
      </c>
      <c r="D117" s="30" t="s">
        <v>107</v>
      </c>
      <c r="E117" s="31" t="s">
        <v>33</v>
      </c>
      <c r="F117" s="31">
        <v>3</v>
      </c>
      <c r="G117" s="33">
        <v>80</v>
      </c>
      <c r="H117" s="56"/>
      <c r="I117" s="33">
        <f t="shared" si="3"/>
        <v>0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8.75" customHeight="1">
      <c r="A118" s="87" t="s">
        <v>185</v>
      </c>
      <c r="B118" s="79"/>
      <c r="C118" s="23" t="s">
        <v>186</v>
      </c>
      <c r="D118" s="24" t="s">
        <v>107</v>
      </c>
      <c r="E118" s="25" t="s">
        <v>30</v>
      </c>
      <c r="F118" s="25">
        <v>57</v>
      </c>
      <c r="G118" s="35">
        <v>60</v>
      </c>
      <c r="H118" s="56"/>
      <c r="I118" s="35">
        <f t="shared" si="3"/>
        <v>0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8.75" customHeight="1">
      <c r="A119" s="88" t="s">
        <v>187</v>
      </c>
      <c r="B119" s="79"/>
      <c r="C119" s="29" t="s">
        <v>188</v>
      </c>
      <c r="D119" s="30" t="s">
        <v>107</v>
      </c>
      <c r="E119" s="31" t="s">
        <v>38</v>
      </c>
      <c r="F119" s="31">
        <v>3</v>
      </c>
      <c r="G119" s="33">
        <v>60</v>
      </c>
      <c r="H119" s="56"/>
      <c r="I119" s="33">
        <f t="shared" si="3"/>
        <v>0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8.75" customHeight="1">
      <c r="A120" s="87" t="s">
        <v>189</v>
      </c>
      <c r="B120" s="79"/>
      <c r="C120" s="23" t="s">
        <v>190</v>
      </c>
      <c r="D120" s="24" t="s">
        <v>107</v>
      </c>
      <c r="E120" s="25" t="s">
        <v>38</v>
      </c>
      <c r="F120" s="25">
        <v>24</v>
      </c>
      <c r="G120" s="35">
        <v>80</v>
      </c>
      <c r="H120" s="56"/>
      <c r="I120" s="35">
        <f t="shared" si="3"/>
        <v>0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8.75" customHeight="1">
      <c r="A121" s="88" t="s">
        <v>191</v>
      </c>
      <c r="B121" s="79"/>
      <c r="C121" s="29" t="s">
        <v>192</v>
      </c>
      <c r="D121" s="30" t="s">
        <v>107</v>
      </c>
      <c r="E121" s="31" t="s">
        <v>38</v>
      </c>
      <c r="F121" s="31">
        <v>7</v>
      </c>
      <c r="G121" s="33">
        <v>80</v>
      </c>
      <c r="H121" s="56"/>
      <c r="I121" s="33">
        <f t="shared" si="3"/>
        <v>0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8.75" customHeight="1">
      <c r="A122" s="87" t="s">
        <v>191</v>
      </c>
      <c r="B122" s="79"/>
      <c r="C122" s="23" t="s">
        <v>192</v>
      </c>
      <c r="D122" s="24" t="s">
        <v>112</v>
      </c>
      <c r="E122" s="25" t="s">
        <v>38</v>
      </c>
      <c r="F122" s="25">
        <v>4</v>
      </c>
      <c r="G122" s="35">
        <v>95</v>
      </c>
      <c r="H122" s="56"/>
      <c r="I122" s="35">
        <f t="shared" si="3"/>
        <v>0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8.75" customHeight="1">
      <c r="A123" s="88" t="s">
        <v>193</v>
      </c>
      <c r="B123" s="79"/>
      <c r="C123" s="29" t="s">
        <v>194</v>
      </c>
      <c r="D123" s="30" t="s">
        <v>107</v>
      </c>
      <c r="E123" s="31" t="s">
        <v>38</v>
      </c>
      <c r="F123" s="31">
        <v>10</v>
      </c>
      <c r="G123" s="33">
        <v>80</v>
      </c>
      <c r="H123" s="56"/>
      <c r="I123" s="33">
        <f t="shared" si="3"/>
        <v>0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8.75" customHeight="1">
      <c r="A124" s="87" t="s">
        <v>195</v>
      </c>
      <c r="B124" s="79"/>
      <c r="C124" s="23" t="s">
        <v>196</v>
      </c>
      <c r="D124" s="24" t="s">
        <v>119</v>
      </c>
      <c r="E124" s="25" t="s">
        <v>33</v>
      </c>
      <c r="F124" s="25">
        <v>15</v>
      </c>
      <c r="G124" s="35">
        <v>45</v>
      </c>
      <c r="H124" s="56"/>
      <c r="I124" s="35">
        <f t="shared" si="3"/>
        <v>0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8.75" customHeight="1">
      <c r="A125" s="88" t="s">
        <v>197</v>
      </c>
      <c r="B125" s="79"/>
      <c r="C125" s="29" t="s">
        <v>198</v>
      </c>
      <c r="D125" s="30" t="s">
        <v>119</v>
      </c>
      <c r="E125" s="31" t="s">
        <v>38</v>
      </c>
      <c r="F125" s="31">
        <v>39</v>
      </c>
      <c r="G125" s="33">
        <v>45</v>
      </c>
      <c r="H125" s="56"/>
      <c r="I125" s="33">
        <f t="shared" si="3"/>
        <v>0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8.75" customHeight="1">
      <c r="A126" s="87" t="s">
        <v>199</v>
      </c>
      <c r="B126" s="79"/>
      <c r="C126" s="23" t="s">
        <v>200</v>
      </c>
      <c r="D126" s="24" t="s">
        <v>119</v>
      </c>
      <c r="E126" s="25" t="s">
        <v>33</v>
      </c>
      <c r="F126" s="25">
        <v>18</v>
      </c>
      <c r="G126" s="35">
        <v>45</v>
      </c>
      <c r="H126" s="56"/>
      <c r="I126" s="35">
        <f t="shared" si="3"/>
        <v>0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8.75" customHeight="1">
      <c r="A127" s="88" t="s">
        <v>201</v>
      </c>
      <c r="B127" s="79"/>
      <c r="C127" s="29" t="s">
        <v>202</v>
      </c>
      <c r="D127" s="30" t="s">
        <v>119</v>
      </c>
      <c r="E127" s="31" t="s">
        <v>33</v>
      </c>
      <c r="F127" s="31">
        <v>4</v>
      </c>
      <c r="G127" s="33">
        <v>45</v>
      </c>
      <c r="H127" s="56"/>
      <c r="I127" s="33">
        <f t="shared" si="3"/>
        <v>0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8.75" customHeight="1">
      <c r="A128" s="87" t="s">
        <v>203</v>
      </c>
      <c r="B128" s="79"/>
      <c r="C128" s="23" t="s">
        <v>204</v>
      </c>
      <c r="D128" s="24" t="s">
        <v>107</v>
      </c>
      <c r="E128" s="25" t="s">
        <v>33</v>
      </c>
      <c r="F128" s="25">
        <v>30</v>
      </c>
      <c r="G128" s="35">
        <v>60</v>
      </c>
      <c r="H128" s="56"/>
      <c r="I128" s="35">
        <f t="shared" si="3"/>
        <v>0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8.75" customHeight="1">
      <c r="A129" s="88" t="s">
        <v>205</v>
      </c>
      <c r="B129" s="79"/>
      <c r="C129" s="29" t="s">
        <v>206</v>
      </c>
      <c r="D129" s="30" t="s">
        <v>119</v>
      </c>
      <c r="E129" s="31" t="s">
        <v>33</v>
      </c>
      <c r="F129" s="31">
        <v>4</v>
      </c>
      <c r="G129" s="33">
        <v>45</v>
      </c>
      <c r="H129" s="56"/>
      <c r="I129" s="33">
        <f t="shared" si="3"/>
        <v>0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8.75" customHeight="1">
      <c r="A130" s="87" t="s">
        <v>205</v>
      </c>
      <c r="B130" s="79"/>
      <c r="C130" s="23" t="s">
        <v>206</v>
      </c>
      <c r="D130" s="24" t="s">
        <v>107</v>
      </c>
      <c r="E130" s="25" t="s">
        <v>33</v>
      </c>
      <c r="F130" s="25">
        <v>16</v>
      </c>
      <c r="G130" s="35">
        <v>60</v>
      </c>
      <c r="H130" s="56"/>
      <c r="I130" s="35">
        <f t="shared" si="3"/>
        <v>0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8.75" customHeight="1">
      <c r="A131" s="88" t="s">
        <v>207</v>
      </c>
      <c r="B131" s="79"/>
      <c r="C131" s="29" t="s">
        <v>208</v>
      </c>
      <c r="D131" s="30" t="s">
        <v>119</v>
      </c>
      <c r="E131" s="31" t="s">
        <v>33</v>
      </c>
      <c r="F131" s="31">
        <v>15</v>
      </c>
      <c r="G131" s="33">
        <v>45</v>
      </c>
      <c r="H131" s="56"/>
      <c r="I131" s="33">
        <f t="shared" si="3"/>
        <v>0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20">
      <c r="A132" s="89" t="s">
        <v>209</v>
      </c>
      <c r="B132" s="90"/>
      <c r="C132" s="59" t="s">
        <v>210</v>
      </c>
      <c r="D132" s="60" t="s">
        <v>119</v>
      </c>
      <c r="E132" s="61" t="s">
        <v>33</v>
      </c>
      <c r="F132" s="61">
        <v>22</v>
      </c>
      <c r="G132" s="62">
        <v>45</v>
      </c>
      <c r="H132" s="56"/>
      <c r="I132" s="62">
        <f t="shared" si="3"/>
        <v>0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20">
      <c r="A133" s="63"/>
      <c r="B133" s="63"/>
      <c r="C133" s="29"/>
      <c r="D133" s="30"/>
      <c r="E133" s="31"/>
      <c r="G133" s="47" t="s">
        <v>103</v>
      </c>
      <c r="H133" s="48">
        <f t="shared" ref="H133:I133" si="4">SUM(H58:H132)</f>
        <v>0</v>
      </c>
      <c r="I133" s="49">
        <f t="shared" si="4"/>
        <v>0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64"/>
      <c r="F134" s="64"/>
      <c r="G134" s="64"/>
      <c r="H134" s="64"/>
      <c r="I134" s="6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5.75" customHeight="1">
      <c r="A135" s="5"/>
      <c r="B135" s="5"/>
      <c r="C135" s="5"/>
      <c r="D135" s="5"/>
      <c r="E135" s="64"/>
      <c r="F135" s="65"/>
      <c r="G135" s="66"/>
      <c r="H135" s="67"/>
      <c r="I135" s="6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5"/>
      <c r="B136" s="5"/>
      <c r="C136" s="5"/>
      <c r="D136" s="5"/>
      <c r="E136" s="64"/>
      <c r="F136" s="64"/>
      <c r="G136" s="64"/>
      <c r="H136" s="64"/>
      <c r="I136" s="6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5.75" customHeight="1">
      <c r="A137" s="5"/>
      <c r="B137" s="5"/>
      <c r="C137" s="5"/>
      <c r="D137" s="5"/>
      <c r="E137" s="64"/>
      <c r="F137" s="64"/>
      <c r="G137" s="64"/>
      <c r="H137" s="64"/>
      <c r="I137" s="6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64"/>
      <c r="F138" s="64"/>
      <c r="G138" s="64"/>
      <c r="H138" s="64"/>
      <c r="I138" s="6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5.75" customHeight="1">
      <c r="A139" s="5"/>
      <c r="B139" s="5"/>
      <c r="C139" s="5"/>
      <c r="D139" s="5"/>
      <c r="E139" s="64"/>
      <c r="F139" s="64"/>
      <c r="G139" s="64"/>
      <c r="H139" s="64"/>
      <c r="I139" s="6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64"/>
      <c r="F140" s="64"/>
      <c r="G140" s="64"/>
      <c r="H140" s="64"/>
      <c r="I140" s="6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5.75" customHeight="1">
      <c r="A141" s="5"/>
      <c r="B141" s="5"/>
      <c r="C141" s="5"/>
      <c r="D141" s="5"/>
      <c r="E141" s="64"/>
      <c r="F141" s="64"/>
      <c r="G141" s="64"/>
      <c r="H141" s="64"/>
      <c r="I141" s="6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64"/>
      <c r="F142" s="64"/>
      <c r="G142" s="64"/>
      <c r="H142" s="64"/>
      <c r="I142" s="6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64"/>
      <c r="F143" s="64"/>
      <c r="G143" s="64"/>
      <c r="H143" s="64"/>
      <c r="I143" s="6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64"/>
      <c r="F144" s="64"/>
      <c r="G144" s="64"/>
      <c r="H144" s="64"/>
      <c r="I144" s="6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64"/>
      <c r="F145" s="64"/>
      <c r="G145" s="64"/>
      <c r="H145" s="64"/>
      <c r="I145" s="6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64"/>
      <c r="F146" s="64"/>
      <c r="G146" s="64"/>
      <c r="H146" s="64"/>
      <c r="I146" s="6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64"/>
      <c r="F147" s="64"/>
      <c r="G147" s="64"/>
      <c r="H147" s="64"/>
      <c r="I147" s="6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64"/>
      <c r="F148" s="64"/>
      <c r="G148" s="64"/>
      <c r="H148" s="64"/>
      <c r="I148" s="6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64"/>
      <c r="F149" s="64"/>
      <c r="G149" s="64"/>
      <c r="H149" s="64"/>
      <c r="I149" s="6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64"/>
      <c r="F150" s="64"/>
      <c r="G150" s="64"/>
      <c r="H150" s="64"/>
      <c r="I150" s="6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64"/>
      <c r="F151" s="64"/>
      <c r="G151" s="64"/>
      <c r="H151" s="64"/>
      <c r="I151" s="6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64"/>
      <c r="F152" s="64"/>
      <c r="G152" s="64"/>
      <c r="H152" s="64"/>
      <c r="I152" s="6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64"/>
      <c r="F153" s="64"/>
      <c r="G153" s="64"/>
      <c r="H153" s="64"/>
      <c r="I153" s="6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64"/>
      <c r="F154" s="64"/>
      <c r="G154" s="64"/>
      <c r="H154" s="64"/>
      <c r="I154" s="6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64"/>
      <c r="F155" s="64"/>
      <c r="G155" s="64"/>
      <c r="H155" s="64"/>
      <c r="I155" s="6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64"/>
      <c r="F156" s="64"/>
      <c r="G156" s="64"/>
      <c r="H156" s="64"/>
      <c r="I156" s="6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64"/>
      <c r="F157" s="64"/>
      <c r="G157" s="64"/>
      <c r="H157" s="64"/>
      <c r="I157" s="6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64"/>
      <c r="F158" s="64"/>
      <c r="G158" s="64"/>
      <c r="H158" s="64"/>
      <c r="I158" s="6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64"/>
      <c r="F159" s="64"/>
      <c r="G159" s="64"/>
      <c r="H159" s="64"/>
      <c r="I159" s="6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64"/>
      <c r="F160" s="64"/>
      <c r="G160" s="64"/>
      <c r="H160" s="64"/>
      <c r="I160" s="6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64"/>
      <c r="F161" s="64"/>
      <c r="G161" s="64"/>
      <c r="H161" s="64"/>
      <c r="I161" s="6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64"/>
      <c r="F162" s="64"/>
      <c r="G162" s="64"/>
      <c r="H162" s="64"/>
      <c r="I162" s="6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64"/>
      <c r="F163" s="64"/>
      <c r="G163" s="64"/>
      <c r="H163" s="64"/>
      <c r="I163" s="6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64"/>
      <c r="F164" s="64"/>
      <c r="G164" s="64"/>
      <c r="H164" s="64"/>
      <c r="I164" s="6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64"/>
      <c r="F165" s="64"/>
      <c r="G165" s="64"/>
      <c r="H165" s="64"/>
      <c r="I165" s="6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64"/>
      <c r="F166" s="64"/>
      <c r="G166" s="64"/>
      <c r="H166" s="64"/>
      <c r="I166" s="6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64"/>
      <c r="F167" s="64"/>
      <c r="G167" s="64"/>
      <c r="H167" s="64"/>
      <c r="I167" s="6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64"/>
      <c r="F168" s="64"/>
      <c r="G168" s="64"/>
      <c r="H168" s="64"/>
      <c r="I168" s="6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64"/>
      <c r="F169" s="64"/>
      <c r="G169" s="64"/>
      <c r="H169" s="64"/>
      <c r="I169" s="6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64"/>
      <c r="F170" s="64"/>
      <c r="G170" s="64"/>
      <c r="H170" s="64"/>
      <c r="I170" s="6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64"/>
      <c r="F171" s="64"/>
      <c r="G171" s="64"/>
      <c r="H171" s="64"/>
      <c r="I171" s="6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64"/>
      <c r="F172" s="64"/>
      <c r="G172" s="64"/>
      <c r="H172" s="64"/>
      <c r="I172" s="6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64"/>
      <c r="F173" s="64"/>
      <c r="G173" s="64"/>
      <c r="H173" s="64"/>
      <c r="I173" s="6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64"/>
      <c r="F174" s="64"/>
      <c r="G174" s="64"/>
      <c r="H174" s="64"/>
      <c r="I174" s="6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64"/>
      <c r="F175" s="64"/>
      <c r="G175" s="64"/>
      <c r="H175" s="64"/>
      <c r="I175" s="6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64"/>
      <c r="F176" s="64"/>
      <c r="G176" s="64"/>
      <c r="H176" s="64"/>
      <c r="I176" s="6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64"/>
      <c r="F177" s="64"/>
      <c r="G177" s="64"/>
      <c r="H177" s="64"/>
      <c r="I177" s="6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64"/>
      <c r="F178" s="64"/>
      <c r="G178" s="64"/>
      <c r="H178" s="64"/>
      <c r="I178" s="6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64"/>
      <c r="F179" s="64"/>
      <c r="G179" s="64"/>
      <c r="H179" s="64"/>
      <c r="I179" s="6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64"/>
      <c r="F180" s="64"/>
      <c r="G180" s="64"/>
      <c r="H180" s="64"/>
      <c r="I180" s="6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64"/>
      <c r="F181" s="64"/>
      <c r="G181" s="64"/>
      <c r="H181" s="64"/>
      <c r="I181" s="6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64"/>
      <c r="F182" s="64"/>
      <c r="G182" s="64"/>
      <c r="H182" s="64"/>
      <c r="I182" s="6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64"/>
      <c r="F183" s="64"/>
      <c r="G183" s="64"/>
      <c r="H183" s="64"/>
      <c r="I183" s="6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64"/>
      <c r="F184" s="64"/>
      <c r="G184" s="64"/>
      <c r="H184" s="64"/>
      <c r="I184" s="6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64"/>
      <c r="F185" s="64"/>
      <c r="G185" s="64"/>
      <c r="H185" s="64"/>
      <c r="I185" s="6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64"/>
      <c r="F186" s="64"/>
      <c r="G186" s="64"/>
      <c r="H186" s="64"/>
      <c r="I186" s="6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64"/>
      <c r="F187" s="64"/>
      <c r="G187" s="64"/>
      <c r="H187" s="64"/>
      <c r="I187" s="6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64"/>
      <c r="F188" s="64"/>
      <c r="G188" s="64"/>
      <c r="H188" s="64"/>
      <c r="I188" s="6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64"/>
      <c r="F189" s="64"/>
      <c r="G189" s="64"/>
      <c r="H189" s="64"/>
      <c r="I189" s="6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64"/>
      <c r="F190" s="64"/>
      <c r="G190" s="64"/>
      <c r="H190" s="64"/>
      <c r="I190" s="6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64"/>
      <c r="F191" s="64"/>
      <c r="G191" s="64"/>
      <c r="H191" s="64"/>
      <c r="I191" s="6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64"/>
      <c r="F192" s="64"/>
      <c r="G192" s="64"/>
      <c r="H192" s="64"/>
      <c r="I192" s="6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64"/>
      <c r="F193" s="64"/>
      <c r="G193" s="64"/>
      <c r="H193" s="64"/>
      <c r="I193" s="6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64"/>
      <c r="F194" s="64"/>
      <c r="G194" s="64"/>
      <c r="H194" s="64"/>
      <c r="I194" s="6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64"/>
      <c r="F195" s="64"/>
      <c r="G195" s="64"/>
      <c r="H195" s="64"/>
      <c r="I195" s="6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64"/>
      <c r="F196" s="64"/>
      <c r="G196" s="64"/>
      <c r="H196" s="64"/>
      <c r="I196" s="6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64"/>
      <c r="F197" s="64"/>
      <c r="G197" s="64"/>
      <c r="H197" s="64"/>
      <c r="I197" s="6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64"/>
      <c r="F198" s="64"/>
      <c r="G198" s="64"/>
      <c r="H198" s="64"/>
      <c r="I198" s="6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64"/>
      <c r="F199" s="64"/>
      <c r="G199" s="64"/>
      <c r="H199" s="64"/>
      <c r="I199" s="6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64"/>
      <c r="F200" s="64"/>
      <c r="G200" s="64"/>
      <c r="H200" s="64"/>
      <c r="I200" s="6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64"/>
      <c r="F201" s="64"/>
      <c r="G201" s="64"/>
      <c r="H201" s="64"/>
      <c r="I201" s="6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64"/>
      <c r="F202" s="64"/>
      <c r="G202" s="64"/>
      <c r="H202" s="64"/>
      <c r="I202" s="6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64"/>
      <c r="F203" s="64"/>
      <c r="G203" s="64"/>
      <c r="H203" s="64"/>
      <c r="I203" s="6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64"/>
      <c r="F204" s="64"/>
      <c r="G204" s="64"/>
      <c r="H204" s="64"/>
      <c r="I204" s="6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64"/>
      <c r="F205" s="64"/>
      <c r="G205" s="64"/>
      <c r="H205" s="64"/>
      <c r="I205" s="6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64"/>
      <c r="F206" s="64"/>
      <c r="G206" s="64"/>
      <c r="H206" s="64"/>
      <c r="I206" s="6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64"/>
      <c r="F207" s="64"/>
      <c r="G207" s="64"/>
      <c r="H207" s="64"/>
      <c r="I207" s="6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64"/>
      <c r="F208" s="64"/>
      <c r="G208" s="64"/>
      <c r="H208" s="64"/>
      <c r="I208" s="6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64"/>
      <c r="F209" s="64"/>
      <c r="G209" s="64"/>
      <c r="H209" s="64"/>
      <c r="I209" s="6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64"/>
      <c r="F210" s="64"/>
      <c r="G210" s="64"/>
      <c r="H210" s="64"/>
      <c r="I210" s="6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64"/>
      <c r="F211" s="64"/>
      <c r="G211" s="64"/>
      <c r="H211" s="64"/>
      <c r="I211" s="6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64"/>
      <c r="F212" s="64"/>
      <c r="G212" s="64"/>
      <c r="H212" s="64"/>
      <c r="I212" s="6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64"/>
      <c r="F213" s="64"/>
      <c r="G213" s="64"/>
      <c r="H213" s="64"/>
      <c r="I213" s="6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64"/>
      <c r="F214" s="64"/>
      <c r="G214" s="64"/>
      <c r="H214" s="64"/>
      <c r="I214" s="6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64"/>
      <c r="F215" s="64"/>
      <c r="G215" s="64"/>
      <c r="H215" s="64"/>
      <c r="I215" s="6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64"/>
      <c r="F216" s="64"/>
      <c r="G216" s="64"/>
      <c r="H216" s="64"/>
      <c r="I216" s="6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64"/>
      <c r="F217" s="64"/>
      <c r="G217" s="64"/>
      <c r="H217" s="64"/>
      <c r="I217" s="6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64"/>
      <c r="F218" s="64"/>
      <c r="G218" s="64"/>
      <c r="H218" s="64"/>
      <c r="I218" s="6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64"/>
      <c r="F219" s="64"/>
      <c r="G219" s="64"/>
      <c r="H219" s="64"/>
      <c r="I219" s="6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64"/>
      <c r="F220" s="64"/>
      <c r="G220" s="64"/>
      <c r="H220" s="64"/>
      <c r="I220" s="6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64"/>
      <c r="F221" s="64"/>
      <c r="G221" s="64"/>
      <c r="H221" s="64"/>
      <c r="I221" s="6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64"/>
      <c r="F222" s="64"/>
      <c r="G222" s="64"/>
      <c r="H222" s="64"/>
      <c r="I222" s="6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64"/>
      <c r="F223" s="64"/>
      <c r="G223" s="64"/>
      <c r="H223" s="64"/>
      <c r="I223" s="6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64"/>
      <c r="F224" s="64"/>
      <c r="G224" s="64"/>
      <c r="H224" s="64"/>
      <c r="I224" s="6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5.75" customHeight="1">
      <c r="A225" s="5"/>
      <c r="B225" s="5"/>
      <c r="C225" s="5"/>
      <c r="D225" s="5"/>
      <c r="E225" s="64"/>
      <c r="F225" s="64"/>
      <c r="G225" s="64"/>
      <c r="H225" s="64"/>
      <c r="I225" s="6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5.75" customHeight="1">
      <c r="A226" s="5"/>
      <c r="B226" s="5"/>
      <c r="C226" s="5"/>
      <c r="D226" s="5"/>
      <c r="E226" s="64"/>
      <c r="F226" s="64"/>
      <c r="G226" s="64"/>
      <c r="H226" s="64"/>
      <c r="I226" s="6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5.75" customHeight="1">
      <c r="A227" s="5"/>
      <c r="B227" s="5"/>
      <c r="C227" s="5"/>
      <c r="D227" s="5"/>
      <c r="E227" s="64"/>
      <c r="F227" s="64"/>
      <c r="G227" s="64"/>
      <c r="H227" s="64"/>
      <c r="I227" s="6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5.75" customHeight="1">
      <c r="A228" s="5"/>
      <c r="B228" s="5"/>
      <c r="C228" s="5"/>
      <c r="D228" s="5"/>
      <c r="E228" s="64"/>
      <c r="F228" s="64"/>
      <c r="G228" s="64"/>
      <c r="H228" s="64"/>
      <c r="I228" s="6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5.75" customHeight="1">
      <c r="A229" s="5"/>
      <c r="B229" s="5"/>
      <c r="C229" s="5"/>
      <c r="D229" s="5"/>
      <c r="E229" s="64"/>
      <c r="F229" s="64"/>
      <c r="G229" s="64"/>
      <c r="H229" s="64"/>
      <c r="I229" s="6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5.75" customHeight="1">
      <c r="A230" s="5"/>
      <c r="B230" s="5"/>
      <c r="C230" s="5"/>
      <c r="D230" s="5"/>
      <c r="E230" s="64"/>
      <c r="F230" s="64"/>
      <c r="G230" s="64"/>
      <c r="H230" s="64"/>
      <c r="I230" s="6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5.75" customHeight="1">
      <c r="A231" s="5"/>
      <c r="B231" s="5"/>
      <c r="C231" s="5"/>
      <c r="D231" s="5"/>
      <c r="E231" s="64"/>
      <c r="F231" s="64"/>
      <c r="G231" s="64"/>
      <c r="H231" s="64"/>
      <c r="I231" s="6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5.75" customHeight="1">
      <c r="A232" s="5"/>
      <c r="B232" s="5"/>
      <c r="C232" s="5"/>
      <c r="D232" s="5"/>
      <c r="E232" s="64"/>
      <c r="F232" s="64"/>
      <c r="G232" s="64"/>
      <c r="H232" s="64"/>
      <c r="I232" s="6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</sheetData>
  <mergeCells count="129">
    <mergeCell ref="A95:B95"/>
    <mergeCell ref="A96:B96"/>
    <mergeCell ref="A97:B97"/>
    <mergeCell ref="A98:B98"/>
    <mergeCell ref="A99:B99"/>
    <mergeCell ref="A100:B100"/>
    <mergeCell ref="A101:B101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117:B117"/>
    <mergeCell ref="A118:B118"/>
    <mergeCell ref="A119:B119"/>
    <mergeCell ref="A120:B120"/>
    <mergeCell ref="A121:B121"/>
    <mergeCell ref="A122:B122"/>
    <mergeCell ref="A130:B130"/>
    <mergeCell ref="A131:B131"/>
    <mergeCell ref="A132:B132"/>
    <mergeCell ref="A123:B123"/>
    <mergeCell ref="A124:B124"/>
    <mergeCell ref="A125:B125"/>
    <mergeCell ref="A126:B126"/>
    <mergeCell ref="A127:B127"/>
    <mergeCell ref="A128:B128"/>
    <mergeCell ref="A129:B129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47:B47"/>
    <mergeCell ref="A48:B48"/>
    <mergeCell ref="A49:B49"/>
    <mergeCell ref="A102:B102"/>
    <mergeCell ref="A103:B103"/>
    <mergeCell ref="A104:B104"/>
    <mergeCell ref="A105:B105"/>
    <mergeCell ref="A106:B106"/>
    <mergeCell ref="A107:B107"/>
    <mergeCell ref="A50:B50"/>
    <mergeCell ref="A51:B51"/>
    <mergeCell ref="A52:B52"/>
    <mergeCell ref="A53:B53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1:D11"/>
    <mergeCell ref="E11:H11"/>
    <mergeCell ref="B12:I12"/>
    <mergeCell ref="B13:I13"/>
    <mergeCell ref="B14:I14"/>
    <mergeCell ref="A15:I15"/>
    <mergeCell ref="A17:B17"/>
    <mergeCell ref="A18:B18"/>
    <mergeCell ref="A19:B19"/>
    <mergeCell ref="A1:B1"/>
    <mergeCell ref="A3:I3"/>
    <mergeCell ref="A4:I4"/>
    <mergeCell ref="A5:I5"/>
    <mergeCell ref="A6:I6"/>
    <mergeCell ref="A7:I7"/>
    <mergeCell ref="E9:G9"/>
    <mergeCell ref="A9:D9"/>
    <mergeCell ref="B10:D10"/>
    <mergeCell ref="E10:G10"/>
  </mergeCells>
  <hyperlinks>
    <hyperlink ref="A2" r:id="rId1" xr:uid="{00000000-0004-0000-0000-000000000000}"/>
    <hyperlink ref="D2" r:id="rId2" xr:uid="{00000000-0004-0000-0000-000001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Newman</cp:lastModifiedBy>
  <dcterms:created xsi:type="dcterms:W3CDTF">2022-01-26T03:04:04Z</dcterms:created>
  <dcterms:modified xsi:type="dcterms:W3CDTF">2025-04-09T13:26:51Z</dcterms:modified>
</cp:coreProperties>
</file>